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66925"/>
  <xr:revisionPtr revIDLastSave="0" documentId="13_ncr:1_{2DF15030-66B6-4368-BF2A-7E3949496654}" xr6:coauthVersionLast="47" xr6:coauthVersionMax="47" xr10:uidLastSave="{00000000-0000-0000-0000-000000000000}"/>
  <bookViews>
    <workbookView xWindow="-120" yWindow="-120" windowWidth="38640" windowHeight="21240" xr2:uid="{ED1DDE2A-1D85-4BC5-9CBA-A5B3039E0659}"/>
  </bookViews>
  <sheets>
    <sheet name="Notice" sheetId="16" r:id="rId1"/>
    <sheet name="Recettes" sheetId="3" r:id="rId2"/>
    <sheet name="Dépenses" sheetId="15" r:id="rId3"/>
    <sheet name="Solde" sheetId="9" r:id="rId4"/>
    <sheet name="Détails" sheetId="10" r:id="rId5"/>
  </sheets>
  <definedNames>
    <definedName name="_xlnm._FilterDatabase" localSheetId="2" hidden="1">Dépenses!$A$13:$W$13</definedName>
    <definedName name="_xlnm._FilterDatabase" localSheetId="1" hidden="1">Recettes!$A$13:$W$13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 l="1"/>
  <c r="A222" i="3"/>
  <c r="A417" i="15"/>
  <c r="A222" i="15"/>
  <c r="A417" i="3"/>
  <c r="T533" i="15" l="1"/>
  <c r="Q533" i="15"/>
  <c r="O533" i="15"/>
  <c r="L533" i="15"/>
  <c r="J533" i="15"/>
  <c r="G533" i="15"/>
  <c r="E533" i="15"/>
  <c r="A521" i="15"/>
  <c r="T520" i="15"/>
  <c r="Q520" i="15"/>
  <c r="O520" i="15"/>
  <c r="L520" i="15"/>
  <c r="J520" i="15"/>
  <c r="G520" i="15"/>
  <c r="E520" i="15"/>
  <c r="A508" i="15"/>
  <c r="T507" i="15"/>
  <c r="Q507" i="15"/>
  <c r="O507" i="15"/>
  <c r="L507" i="15"/>
  <c r="J507" i="15"/>
  <c r="G507" i="15"/>
  <c r="E507" i="15"/>
  <c r="A495" i="15"/>
  <c r="T494" i="15"/>
  <c r="Q494" i="15"/>
  <c r="O494" i="15"/>
  <c r="L494" i="15"/>
  <c r="J494" i="15"/>
  <c r="G494" i="15"/>
  <c r="E494" i="15"/>
  <c r="V494" i="15" s="1"/>
  <c r="A482" i="15"/>
  <c r="T481" i="15"/>
  <c r="Q481" i="15"/>
  <c r="O481" i="15"/>
  <c r="L481" i="15"/>
  <c r="J481" i="15"/>
  <c r="G481" i="15"/>
  <c r="E481" i="15"/>
  <c r="V481" i="15" s="1"/>
  <c r="A469" i="15"/>
  <c r="T468" i="15"/>
  <c r="Q468" i="15"/>
  <c r="O468" i="15"/>
  <c r="L468" i="15"/>
  <c r="J468" i="15"/>
  <c r="G468" i="15"/>
  <c r="E468" i="15"/>
  <c r="V468" i="15" s="1"/>
  <c r="A456" i="15"/>
  <c r="T455" i="15"/>
  <c r="Q455" i="15"/>
  <c r="O455" i="15"/>
  <c r="L455" i="15"/>
  <c r="J455" i="15"/>
  <c r="G455" i="15"/>
  <c r="E455" i="15"/>
  <c r="V455" i="15" s="1"/>
  <c r="A443" i="15"/>
  <c r="T442" i="15"/>
  <c r="Q442" i="15"/>
  <c r="O442" i="15"/>
  <c r="L442" i="15"/>
  <c r="J442" i="15"/>
  <c r="G442" i="15"/>
  <c r="E442" i="15"/>
  <c r="V442" i="15" s="1"/>
  <c r="A430" i="15"/>
  <c r="T429" i="15"/>
  <c r="Q429" i="15"/>
  <c r="O429" i="15"/>
  <c r="L429" i="15"/>
  <c r="J429" i="15"/>
  <c r="G429" i="15"/>
  <c r="E429" i="15"/>
  <c r="V429" i="15" s="1"/>
  <c r="T416" i="15"/>
  <c r="Q416" i="15"/>
  <c r="O416" i="15"/>
  <c r="L416" i="15"/>
  <c r="J416" i="15"/>
  <c r="G416" i="15"/>
  <c r="E416" i="15"/>
  <c r="A404" i="15"/>
  <c r="T403" i="15"/>
  <c r="Q403" i="15"/>
  <c r="O403" i="15"/>
  <c r="L403" i="15"/>
  <c r="J403" i="15"/>
  <c r="G403" i="15"/>
  <c r="E403" i="15"/>
  <c r="A391" i="15"/>
  <c r="T390" i="15"/>
  <c r="Q390" i="15"/>
  <c r="O390" i="15"/>
  <c r="L390" i="15"/>
  <c r="J390" i="15"/>
  <c r="G390" i="15"/>
  <c r="E390" i="15"/>
  <c r="A378" i="15"/>
  <c r="T377" i="15"/>
  <c r="Q377" i="15"/>
  <c r="O377" i="15"/>
  <c r="L377" i="15"/>
  <c r="J377" i="15"/>
  <c r="G377" i="15"/>
  <c r="E377" i="15"/>
  <c r="A365" i="15"/>
  <c r="T364" i="15"/>
  <c r="Q364" i="15"/>
  <c r="O364" i="15"/>
  <c r="L364" i="15"/>
  <c r="J364" i="15"/>
  <c r="G364" i="15"/>
  <c r="E364" i="15"/>
  <c r="A352" i="15"/>
  <c r="T351" i="15"/>
  <c r="Q351" i="15"/>
  <c r="O351" i="15"/>
  <c r="L351" i="15"/>
  <c r="J351" i="15"/>
  <c r="G351" i="15"/>
  <c r="E351" i="15"/>
  <c r="A339" i="15"/>
  <c r="T338" i="15"/>
  <c r="Q338" i="15"/>
  <c r="O338" i="15"/>
  <c r="L338" i="15"/>
  <c r="J338" i="15"/>
  <c r="G338" i="15"/>
  <c r="E338" i="15"/>
  <c r="A326" i="15"/>
  <c r="T325" i="15"/>
  <c r="Q325" i="15"/>
  <c r="O325" i="15"/>
  <c r="L325" i="15"/>
  <c r="J325" i="15"/>
  <c r="G325" i="15"/>
  <c r="E325" i="15"/>
  <c r="A313" i="15"/>
  <c r="T312" i="15"/>
  <c r="Q312" i="15"/>
  <c r="O312" i="15"/>
  <c r="L312" i="15"/>
  <c r="J312" i="15"/>
  <c r="G312" i="15"/>
  <c r="E312" i="15"/>
  <c r="A300" i="15"/>
  <c r="T299" i="15"/>
  <c r="Q299" i="15"/>
  <c r="O299" i="15"/>
  <c r="L299" i="15"/>
  <c r="J299" i="15"/>
  <c r="G299" i="15"/>
  <c r="E299" i="15"/>
  <c r="A287" i="15"/>
  <c r="T286" i="15"/>
  <c r="Q286" i="15"/>
  <c r="O286" i="15"/>
  <c r="L286" i="15"/>
  <c r="J286" i="15"/>
  <c r="G286" i="15"/>
  <c r="E286" i="15"/>
  <c r="A274" i="15"/>
  <c r="T273" i="15"/>
  <c r="Q273" i="15"/>
  <c r="O273" i="15"/>
  <c r="L273" i="15"/>
  <c r="J273" i="15"/>
  <c r="G273" i="15"/>
  <c r="E273" i="15"/>
  <c r="A261" i="15"/>
  <c r="T260" i="15"/>
  <c r="Q260" i="15"/>
  <c r="O260" i="15"/>
  <c r="L260" i="15"/>
  <c r="J260" i="15"/>
  <c r="G260" i="15"/>
  <c r="E260" i="15"/>
  <c r="A248" i="15"/>
  <c r="T247" i="15"/>
  <c r="Q247" i="15"/>
  <c r="O247" i="15"/>
  <c r="L247" i="15"/>
  <c r="J247" i="15"/>
  <c r="G247" i="15"/>
  <c r="E247" i="15"/>
  <c r="A235" i="15"/>
  <c r="T234" i="15"/>
  <c r="Q234" i="15"/>
  <c r="O234" i="15"/>
  <c r="L234" i="15"/>
  <c r="J234" i="15"/>
  <c r="V234" i="15" s="1"/>
  <c r="K9" i="15" s="1"/>
  <c r="G234" i="15"/>
  <c r="E234" i="15"/>
  <c r="T221" i="15"/>
  <c r="Q221" i="15"/>
  <c r="O221" i="15"/>
  <c r="L221" i="15"/>
  <c r="J221" i="15"/>
  <c r="G221" i="15"/>
  <c r="E221" i="15"/>
  <c r="A209" i="15"/>
  <c r="T208" i="15"/>
  <c r="Q208" i="15"/>
  <c r="O208" i="15"/>
  <c r="L208" i="15"/>
  <c r="J208" i="15"/>
  <c r="G208" i="15"/>
  <c r="E208" i="15"/>
  <c r="A196" i="15"/>
  <c r="T195" i="15"/>
  <c r="Q195" i="15"/>
  <c r="O195" i="15"/>
  <c r="L195" i="15"/>
  <c r="J195" i="15"/>
  <c r="G195" i="15"/>
  <c r="E195" i="15"/>
  <c r="A183" i="15"/>
  <c r="T182" i="15"/>
  <c r="Q182" i="15"/>
  <c r="O182" i="15"/>
  <c r="L182" i="15"/>
  <c r="J182" i="15"/>
  <c r="V182" i="15" s="1"/>
  <c r="K5" i="15" s="1"/>
  <c r="G182" i="15"/>
  <c r="A170" i="15"/>
  <c r="T169" i="15"/>
  <c r="Q169" i="15"/>
  <c r="O169" i="15"/>
  <c r="L169" i="15"/>
  <c r="J169" i="15"/>
  <c r="G169" i="15"/>
  <c r="E169" i="15"/>
  <c r="A157" i="15"/>
  <c r="T156" i="15"/>
  <c r="Q156" i="15"/>
  <c r="O156" i="15"/>
  <c r="L156" i="15"/>
  <c r="J156" i="15"/>
  <c r="G156" i="15"/>
  <c r="E156" i="15"/>
  <c r="A144" i="15"/>
  <c r="T143" i="15"/>
  <c r="Q143" i="15"/>
  <c r="O143" i="15"/>
  <c r="L143" i="15"/>
  <c r="J143" i="15"/>
  <c r="G143" i="15"/>
  <c r="E143" i="15"/>
  <c r="A131" i="15"/>
  <c r="T130" i="15"/>
  <c r="Q130" i="15"/>
  <c r="O130" i="15"/>
  <c r="L130" i="15"/>
  <c r="J130" i="15"/>
  <c r="G130" i="15"/>
  <c r="E130" i="15"/>
  <c r="A118" i="15"/>
  <c r="T117" i="15"/>
  <c r="Q117" i="15"/>
  <c r="O117" i="15"/>
  <c r="L117" i="15"/>
  <c r="J117" i="15"/>
  <c r="G117" i="15"/>
  <c r="E117" i="15"/>
  <c r="A105" i="15"/>
  <c r="T104" i="15"/>
  <c r="Q104" i="15"/>
  <c r="O104" i="15"/>
  <c r="L104" i="15"/>
  <c r="J104" i="15"/>
  <c r="G104" i="15"/>
  <c r="E104" i="15"/>
  <c r="A92" i="15"/>
  <c r="T91" i="15"/>
  <c r="Q91" i="15"/>
  <c r="O91" i="15"/>
  <c r="L91" i="15"/>
  <c r="J91" i="15"/>
  <c r="G91" i="15"/>
  <c r="E91" i="15"/>
  <c r="A79" i="15"/>
  <c r="T78" i="15"/>
  <c r="Q78" i="15"/>
  <c r="O78" i="15"/>
  <c r="L78" i="15"/>
  <c r="J78" i="15"/>
  <c r="G78" i="15"/>
  <c r="E78" i="15"/>
  <c r="A66" i="15"/>
  <c r="T65" i="15"/>
  <c r="Q65" i="15"/>
  <c r="O65" i="15"/>
  <c r="L65" i="15"/>
  <c r="J65" i="15"/>
  <c r="G65" i="15"/>
  <c r="E65" i="15"/>
  <c r="A53" i="15"/>
  <c r="T52" i="15"/>
  <c r="Q52" i="15"/>
  <c r="O52" i="15"/>
  <c r="L52" i="15"/>
  <c r="J52" i="15"/>
  <c r="G52" i="15"/>
  <c r="E52" i="15"/>
  <c r="A40" i="15"/>
  <c r="T39" i="15"/>
  <c r="Q39" i="15"/>
  <c r="O39" i="15"/>
  <c r="L39" i="15"/>
  <c r="J39" i="15"/>
  <c r="G39" i="15"/>
  <c r="E39" i="15"/>
  <c r="A27" i="15"/>
  <c r="T26" i="15"/>
  <c r="O26" i="15"/>
  <c r="J26" i="15"/>
  <c r="E26" i="15"/>
  <c r="B26" i="15"/>
  <c r="A14" i="15"/>
  <c r="T520" i="3"/>
  <c r="Q520" i="3"/>
  <c r="O520" i="3"/>
  <c r="L520" i="3"/>
  <c r="J520" i="3"/>
  <c r="G520" i="3"/>
  <c r="T507" i="3"/>
  <c r="Q507" i="3"/>
  <c r="O507" i="3"/>
  <c r="L507" i="3"/>
  <c r="J507" i="3"/>
  <c r="G507" i="3"/>
  <c r="T494" i="3"/>
  <c r="Q494" i="3"/>
  <c r="O494" i="3"/>
  <c r="L494" i="3"/>
  <c r="J494" i="3"/>
  <c r="G494" i="3"/>
  <c r="T481" i="3"/>
  <c r="Q481" i="3"/>
  <c r="O481" i="3"/>
  <c r="L481" i="3"/>
  <c r="J481" i="3"/>
  <c r="G481" i="3"/>
  <c r="T468" i="3"/>
  <c r="Q468" i="3"/>
  <c r="O468" i="3"/>
  <c r="L468" i="3"/>
  <c r="J468" i="3"/>
  <c r="G468" i="3"/>
  <c r="T455" i="3"/>
  <c r="Q455" i="3"/>
  <c r="O455" i="3"/>
  <c r="L455" i="3"/>
  <c r="J455" i="3"/>
  <c r="G455" i="3"/>
  <c r="T442" i="3"/>
  <c r="Q442" i="3"/>
  <c r="O442" i="3"/>
  <c r="L442" i="3"/>
  <c r="J442" i="3"/>
  <c r="G442" i="3"/>
  <c r="T429" i="3"/>
  <c r="Q429" i="3"/>
  <c r="O429" i="3"/>
  <c r="L429" i="3"/>
  <c r="J429" i="3"/>
  <c r="G429" i="3"/>
  <c r="T416" i="3"/>
  <c r="Q416" i="3"/>
  <c r="O416" i="3"/>
  <c r="L416" i="3"/>
  <c r="J416" i="3"/>
  <c r="G416" i="3"/>
  <c r="T403" i="3"/>
  <c r="Q403" i="3"/>
  <c r="O403" i="3"/>
  <c r="L403" i="3"/>
  <c r="J403" i="3"/>
  <c r="G403" i="3"/>
  <c r="T390" i="3"/>
  <c r="Q390" i="3"/>
  <c r="O390" i="3"/>
  <c r="L390" i="3"/>
  <c r="J390" i="3"/>
  <c r="G390" i="3"/>
  <c r="T377" i="3"/>
  <c r="Q377" i="3"/>
  <c r="O377" i="3"/>
  <c r="L377" i="3"/>
  <c r="J377" i="3"/>
  <c r="G377" i="3"/>
  <c r="T364" i="3"/>
  <c r="Q364" i="3"/>
  <c r="O364" i="3"/>
  <c r="L364" i="3"/>
  <c r="J364" i="3"/>
  <c r="G364" i="3"/>
  <c r="T351" i="3"/>
  <c r="Q351" i="3"/>
  <c r="O351" i="3"/>
  <c r="L351" i="3"/>
  <c r="J351" i="3"/>
  <c r="G351" i="3"/>
  <c r="T338" i="3"/>
  <c r="Q338" i="3"/>
  <c r="O338" i="3"/>
  <c r="L338" i="3"/>
  <c r="J338" i="3"/>
  <c r="G338" i="3"/>
  <c r="T325" i="3"/>
  <c r="Q325" i="3"/>
  <c r="O325" i="3"/>
  <c r="L325" i="3"/>
  <c r="J325" i="3"/>
  <c r="G325" i="3"/>
  <c r="T312" i="3"/>
  <c r="Q312" i="3"/>
  <c r="O312" i="3"/>
  <c r="L312" i="3"/>
  <c r="J312" i="3"/>
  <c r="G312" i="3"/>
  <c r="T299" i="3"/>
  <c r="Q299" i="3"/>
  <c r="O299" i="3"/>
  <c r="L299" i="3"/>
  <c r="J299" i="3"/>
  <c r="G299" i="3"/>
  <c r="T286" i="3"/>
  <c r="Q286" i="3"/>
  <c r="O286" i="3"/>
  <c r="L286" i="3"/>
  <c r="J286" i="3"/>
  <c r="G286" i="3"/>
  <c r="T273" i="3"/>
  <c r="Q273" i="3"/>
  <c r="O273" i="3"/>
  <c r="L273" i="3"/>
  <c r="J273" i="3"/>
  <c r="G273" i="3"/>
  <c r="T260" i="3"/>
  <c r="Q260" i="3"/>
  <c r="O260" i="3"/>
  <c r="L260" i="3"/>
  <c r="J260" i="3"/>
  <c r="G260" i="3"/>
  <c r="T247" i="3"/>
  <c r="Q247" i="3"/>
  <c r="O247" i="3"/>
  <c r="L247" i="3"/>
  <c r="J247" i="3"/>
  <c r="G247" i="3"/>
  <c r="T234" i="3"/>
  <c r="Q234" i="3"/>
  <c r="O234" i="3"/>
  <c r="L234" i="3"/>
  <c r="J234" i="3"/>
  <c r="G234" i="3"/>
  <c r="T221" i="3"/>
  <c r="Q221" i="3"/>
  <c r="O221" i="3"/>
  <c r="L221" i="3"/>
  <c r="J221" i="3"/>
  <c r="G221" i="3"/>
  <c r="T208" i="3"/>
  <c r="Q208" i="3"/>
  <c r="O208" i="3"/>
  <c r="L208" i="3"/>
  <c r="J208" i="3"/>
  <c r="G208" i="3"/>
  <c r="T195" i="3"/>
  <c r="Q195" i="3"/>
  <c r="O195" i="3"/>
  <c r="L195" i="3"/>
  <c r="J195" i="3"/>
  <c r="G195" i="3"/>
  <c r="T182" i="3"/>
  <c r="Q182" i="3"/>
  <c r="O182" i="3"/>
  <c r="L182" i="3"/>
  <c r="J182" i="3"/>
  <c r="G182" i="3"/>
  <c r="T169" i="3"/>
  <c r="Q169" i="3"/>
  <c r="O169" i="3"/>
  <c r="L169" i="3"/>
  <c r="J169" i="3"/>
  <c r="G169" i="3"/>
  <c r="T156" i="3"/>
  <c r="Q156" i="3"/>
  <c r="O156" i="3"/>
  <c r="L156" i="3"/>
  <c r="J156" i="3"/>
  <c r="G156" i="3"/>
  <c r="T143" i="3"/>
  <c r="Q143" i="3"/>
  <c r="O143" i="3"/>
  <c r="L143" i="3"/>
  <c r="J143" i="3"/>
  <c r="G143" i="3"/>
  <c r="T130" i="3"/>
  <c r="Q130" i="3"/>
  <c r="O130" i="3"/>
  <c r="L130" i="3"/>
  <c r="J130" i="3"/>
  <c r="G130" i="3"/>
  <c r="T117" i="3"/>
  <c r="Q117" i="3"/>
  <c r="O117" i="3"/>
  <c r="L117" i="3"/>
  <c r="J117" i="3"/>
  <c r="G117" i="3"/>
  <c r="T104" i="3"/>
  <c r="Q104" i="3"/>
  <c r="O104" i="3"/>
  <c r="L104" i="3"/>
  <c r="J104" i="3"/>
  <c r="G104" i="3"/>
  <c r="T91" i="3"/>
  <c r="Q91" i="3"/>
  <c r="O91" i="3"/>
  <c r="L91" i="3"/>
  <c r="J91" i="3"/>
  <c r="G91" i="3"/>
  <c r="T78" i="3"/>
  <c r="Q78" i="3"/>
  <c r="O78" i="3"/>
  <c r="L78" i="3"/>
  <c r="J78" i="3"/>
  <c r="G78" i="3"/>
  <c r="T65" i="3"/>
  <c r="Q65" i="3"/>
  <c r="O65" i="3"/>
  <c r="L65" i="3"/>
  <c r="J65" i="3"/>
  <c r="G65" i="3"/>
  <c r="T52" i="3"/>
  <c r="Q52" i="3"/>
  <c r="O52" i="3"/>
  <c r="L52" i="3"/>
  <c r="J52" i="3"/>
  <c r="G52" i="3"/>
  <c r="T39" i="3"/>
  <c r="Q39" i="3"/>
  <c r="O39" i="3"/>
  <c r="L39" i="3"/>
  <c r="J39" i="3"/>
  <c r="G39" i="3"/>
  <c r="T26" i="3"/>
  <c r="Q26" i="3"/>
  <c r="O26" i="3"/>
  <c r="L26" i="3"/>
  <c r="J26" i="3"/>
  <c r="G26" i="3"/>
  <c r="B26" i="3"/>
  <c r="E26" i="3"/>
  <c r="Q533" i="3"/>
  <c r="L533" i="3"/>
  <c r="G533" i="3"/>
  <c r="A521" i="3"/>
  <c r="A508" i="3"/>
  <c r="A495" i="3"/>
  <c r="A482" i="3"/>
  <c r="A469" i="3"/>
  <c r="A456" i="3"/>
  <c r="A443" i="3"/>
  <c r="A430" i="3"/>
  <c r="A404" i="3"/>
  <c r="A391" i="3"/>
  <c r="A378" i="3"/>
  <c r="A365" i="3"/>
  <c r="A352" i="3"/>
  <c r="A339" i="3"/>
  <c r="A326" i="3"/>
  <c r="A313" i="3"/>
  <c r="A300" i="3"/>
  <c r="A287" i="3"/>
  <c r="A274" i="3"/>
  <c r="A261" i="3"/>
  <c r="A248" i="3"/>
  <c r="A235" i="3"/>
  <c r="A209" i="3"/>
  <c r="A196" i="3"/>
  <c r="A183" i="3"/>
  <c r="A170" i="3"/>
  <c r="A157" i="3"/>
  <c r="A144" i="3"/>
  <c r="A131" i="3"/>
  <c r="A118" i="3"/>
  <c r="A105" i="3"/>
  <c r="A92" i="3"/>
  <c r="A79" i="3"/>
  <c r="A66" i="3"/>
  <c r="A53" i="3"/>
  <c r="A40" i="3"/>
  <c r="A27" i="3"/>
  <c r="A14" i="3"/>
  <c r="V208" i="15" l="1"/>
  <c r="K7" i="15" s="1"/>
  <c r="V78" i="15"/>
  <c r="V104" i="15"/>
  <c r="V39" i="15"/>
  <c r="V52" i="15"/>
  <c r="V65" i="15"/>
  <c r="V247" i="15"/>
  <c r="K10" i="15" s="1"/>
  <c r="V260" i="15"/>
  <c r="K11" i="15" s="1"/>
  <c r="V273" i="15"/>
  <c r="K12" i="15" s="1"/>
  <c r="V312" i="15"/>
  <c r="V325" i="15"/>
  <c r="P6" i="15" s="1"/>
  <c r="V143" i="15"/>
  <c r="V169" i="15"/>
  <c r="K4" i="15" s="1"/>
  <c r="V416" i="15"/>
  <c r="V403" i="15"/>
  <c r="P12" i="15" s="1"/>
  <c r="V390" i="15"/>
  <c r="P11" i="15" s="1"/>
  <c r="V338" i="15"/>
  <c r="V299" i="15"/>
  <c r="V286" i="15"/>
  <c r="P3" i="15" s="1"/>
  <c r="V156" i="15"/>
  <c r="K3" i="15" s="1"/>
  <c r="V130" i="15"/>
  <c r="F11" i="15" s="1"/>
  <c r="AK106" i="9"/>
  <c r="AH119" i="9"/>
  <c r="AH127" i="9"/>
  <c r="AR128" i="9"/>
  <c r="AH135" i="9"/>
  <c r="AH125" i="9"/>
  <c r="AS127" i="9"/>
  <c r="AH130" i="9"/>
  <c r="AO106" i="9"/>
  <c r="AH117" i="9"/>
  <c r="AS136" i="9"/>
  <c r="AQ135" i="9"/>
  <c r="AL134" i="9"/>
  <c r="AR132" i="9"/>
  <c r="AI131" i="9"/>
  <c r="AH114" i="9"/>
  <c r="AP136" i="9"/>
  <c r="AM135" i="9"/>
  <c r="AS133" i="9"/>
  <c r="AN132" i="9"/>
  <c r="AL130" i="9"/>
  <c r="AI106" i="9"/>
  <c r="AH133" i="9"/>
  <c r="AH122" i="9"/>
  <c r="AH111" i="9"/>
  <c r="AN136" i="9"/>
  <c r="AI135" i="9"/>
  <c r="AO133" i="9"/>
  <c r="AJ132" i="9"/>
  <c r="AS129" i="9"/>
  <c r="AN126" i="9"/>
  <c r="AH109" i="9"/>
  <c r="AJ136" i="9"/>
  <c r="AP134" i="9"/>
  <c r="AK133" i="9"/>
  <c r="AQ131" i="9"/>
  <c r="AO129" i="9"/>
  <c r="AH134" i="9"/>
  <c r="AH129" i="9"/>
  <c r="AH123" i="9"/>
  <c r="AH118" i="9"/>
  <c r="AH113" i="9"/>
  <c r="AH107" i="9"/>
  <c r="AO136" i="9"/>
  <c r="AR135" i="9"/>
  <c r="AJ135" i="9"/>
  <c r="AM134" i="9"/>
  <c r="AP133" i="9"/>
  <c r="AS132" i="9"/>
  <c r="AK132" i="9"/>
  <c r="AN131" i="9"/>
  <c r="AQ130" i="9"/>
  <c r="AI130" i="9"/>
  <c r="AL129" i="9"/>
  <c r="AO128" i="9"/>
  <c r="AO127" i="9"/>
  <c r="AP125" i="9"/>
  <c r="AK129" i="9"/>
  <c r="AM128" i="9"/>
  <c r="AN127" i="9"/>
  <c r="AN123" i="9"/>
  <c r="AM131" i="9"/>
  <c r="AP130" i="9"/>
  <c r="AL107" i="9"/>
  <c r="AH106" i="9"/>
  <c r="AH131" i="9"/>
  <c r="AH126" i="9"/>
  <c r="AH121" i="9"/>
  <c r="AH115" i="9"/>
  <c r="AH110" i="9"/>
  <c r="AR136" i="9"/>
  <c r="AK136" i="9"/>
  <c r="AN135" i="9"/>
  <c r="AQ134" i="9"/>
  <c r="AI134" i="9"/>
  <c r="AL133" i="9"/>
  <c r="AO132" i="9"/>
  <c r="AR131" i="9"/>
  <c r="AJ131" i="9"/>
  <c r="AM130" i="9"/>
  <c r="AP129" i="9"/>
  <c r="AS128" i="9"/>
  <c r="AI128" i="9"/>
  <c r="AR126" i="9"/>
  <c r="AH136" i="9"/>
  <c r="AH132" i="9"/>
  <c r="AH128" i="9"/>
  <c r="AH124" i="9"/>
  <c r="AH120" i="9"/>
  <c r="AH116" i="9"/>
  <c r="AH112" i="9"/>
  <c r="AH108" i="9"/>
  <c r="AQ136" i="9"/>
  <c r="AM136" i="9"/>
  <c r="AI136" i="9"/>
  <c r="AP135" i="9"/>
  <c r="AL135" i="9"/>
  <c r="AS134" i="9"/>
  <c r="AO134" i="9"/>
  <c r="AK134" i="9"/>
  <c r="AR133" i="9"/>
  <c r="AN133" i="9"/>
  <c r="AJ133" i="9"/>
  <c r="AQ132" i="9"/>
  <c r="AM132" i="9"/>
  <c r="AI132" i="9"/>
  <c r="AP131" i="9"/>
  <c r="AL131" i="9"/>
  <c r="AS130" i="9"/>
  <c r="AO130" i="9"/>
  <c r="AK130" i="9"/>
  <c r="AR129" i="9"/>
  <c r="AN129" i="9"/>
  <c r="AJ129" i="9"/>
  <c r="AQ128" i="9"/>
  <c r="AL128" i="9"/>
  <c r="AR127" i="9"/>
  <c r="AL127" i="9"/>
  <c r="AM126" i="9"/>
  <c r="AS124" i="9"/>
  <c r="AP120" i="9"/>
  <c r="AL136" i="9"/>
  <c r="AS135" i="9"/>
  <c r="AO135" i="9"/>
  <c r="AK135" i="9"/>
  <c r="AR134" i="9"/>
  <c r="AN134" i="9"/>
  <c r="AJ134" i="9"/>
  <c r="AQ133" i="9"/>
  <c r="AM133" i="9"/>
  <c r="AI133" i="9"/>
  <c r="AP132" i="9"/>
  <c r="AL132" i="9"/>
  <c r="AS131" i="9"/>
  <c r="AO131" i="9"/>
  <c r="AK131" i="9"/>
  <c r="AR130" i="9"/>
  <c r="AN130" i="9"/>
  <c r="AJ130" i="9"/>
  <c r="AQ129" i="9"/>
  <c r="AM129" i="9"/>
  <c r="AI129" i="9"/>
  <c r="AP128" i="9"/>
  <c r="AK128" i="9"/>
  <c r="AP127" i="9"/>
  <c r="AS126" i="9"/>
  <c r="AQ125" i="9"/>
  <c r="AO123" i="9"/>
  <c r="AK119" i="9"/>
  <c r="AQ117" i="9"/>
  <c r="AI125" i="9"/>
  <c r="AJ122" i="9"/>
  <c r="AI122" i="9"/>
  <c r="AO120" i="9"/>
  <c r="AJ119" i="9"/>
  <c r="AP116" i="9"/>
  <c r="AK127" i="9"/>
  <c r="AQ126" i="9"/>
  <c r="AJ126" i="9"/>
  <c r="AM125" i="9"/>
  <c r="AL124" i="9"/>
  <c r="AR122" i="9"/>
  <c r="AM121" i="9"/>
  <c r="AS119" i="9"/>
  <c r="AN118" i="9"/>
  <c r="AR115" i="9"/>
  <c r="AJ127" i="9"/>
  <c r="AO126" i="9"/>
  <c r="AI126" i="9"/>
  <c r="AL125" i="9"/>
  <c r="AK124" i="9"/>
  <c r="AQ122" i="9"/>
  <c r="AL121" i="9"/>
  <c r="AR119" i="9"/>
  <c r="AM118" i="9"/>
  <c r="AR114" i="9"/>
  <c r="AM117" i="9"/>
  <c r="AO116" i="9"/>
  <c r="AO115" i="9"/>
  <c r="AJ114" i="9"/>
  <c r="AP124" i="9"/>
  <c r="AS123" i="9"/>
  <c r="AK123" i="9"/>
  <c r="AN122" i="9"/>
  <c r="AQ121" i="9"/>
  <c r="AI121" i="9"/>
  <c r="AL120" i="9"/>
  <c r="AO119" i="9"/>
  <c r="AR118" i="9"/>
  <c r="AJ118" i="9"/>
  <c r="AL117" i="9"/>
  <c r="AL116" i="9"/>
  <c r="AK115" i="9"/>
  <c r="AM113" i="9"/>
  <c r="AO124" i="9"/>
  <c r="AR123" i="9"/>
  <c r="AJ123" i="9"/>
  <c r="AM122" i="9"/>
  <c r="AP121" i="9"/>
  <c r="AS120" i="9"/>
  <c r="AK120" i="9"/>
  <c r="AN119" i="9"/>
  <c r="AQ118" i="9"/>
  <c r="AI118" i="9"/>
  <c r="AI117" i="9"/>
  <c r="AS115" i="9"/>
  <c r="AJ115" i="9"/>
  <c r="AP112" i="9"/>
  <c r="AP117" i="9"/>
  <c r="AS116" i="9"/>
  <c r="AK116" i="9"/>
  <c r="AN115" i="9"/>
  <c r="AQ114" i="9"/>
  <c r="AI114" i="9"/>
  <c r="AL113" i="9"/>
  <c r="AL112" i="9"/>
  <c r="AN114" i="9"/>
  <c r="AQ113" i="9"/>
  <c r="AI113" i="9"/>
  <c r="AS111" i="9"/>
  <c r="AM114" i="9"/>
  <c r="AP113" i="9"/>
  <c r="AS112" i="9"/>
  <c r="AK111" i="9"/>
  <c r="AO112" i="9"/>
  <c r="AK112" i="9"/>
  <c r="AQ111" i="9"/>
  <c r="AR110" i="9"/>
  <c r="AN128" i="9"/>
  <c r="AJ128" i="9"/>
  <c r="AQ127" i="9"/>
  <c r="AM127" i="9"/>
  <c r="AI127" i="9"/>
  <c r="AP126" i="9"/>
  <c r="AL126" i="9"/>
  <c r="AS125" i="9"/>
  <c r="AO125" i="9"/>
  <c r="AK125" i="9"/>
  <c r="AR124" i="9"/>
  <c r="AN124" i="9"/>
  <c r="AJ124" i="9"/>
  <c r="AQ123" i="9"/>
  <c r="AM123" i="9"/>
  <c r="AI123" i="9"/>
  <c r="AP122" i="9"/>
  <c r="AL122" i="9"/>
  <c r="AS121" i="9"/>
  <c r="AO121" i="9"/>
  <c r="AK121" i="9"/>
  <c r="AR120" i="9"/>
  <c r="AN120" i="9"/>
  <c r="AJ120" i="9"/>
  <c r="AQ119" i="9"/>
  <c r="AM119" i="9"/>
  <c r="AI119" i="9"/>
  <c r="AP118" i="9"/>
  <c r="AL118" i="9"/>
  <c r="AS117" i="9"/>
  <c r="AO117" i="9"/>
  <c r="AK117" i="9"/>
  <c r="AR116" i="9"/>
  <c r="AN116" i="9"/>
  <c r="AJ116" i="9"/>
  <c r="AQ115" i="9"/>
  <c r="AM115" i="9"/>
  <c r="AI115" i="9"/>
  <c r="AP114" i="9"/>
  <c r="AL114" i="9"/>
  <c r="AS113" i="9"/>
  <c r="AO113" i="9"/>
  <c r="AK113" i="9"/>
  <c r="AR112" i="9"/>
  <c r="AN112" i="9"/>
  <c r="AJ112" i="9"/>
  <c r="AO111" i="9"/>
  <c r="AI110" i="9"/>
  <c r="AK126" i="9"/>
  <c r="AR125" i="9"/>
  <c r="AN125" i="9"/>
  <c r="AJ125" i="9"/>
  <c r="AQ124" i="9"/>
  <c r="AM124" i="9"/>
  <c r="AI124" i="9"/>
  <c r="AP123" i="9"/>
  <c r="AL123" i="9"/>
  <c r="AS122" i="9"/>
  <c r="AO122" i="9"/>
  <c r="AK122" i="9"/>
  <c r="AR121" i="9"/>
  <c r="AN121" i="9"/>
  <c r="AJ121" i="9"/>
  <c r="AQ120" i="9"/>
  <c r="AM120" i="9"/>
  <c r="AI120" i="9"/>
  <c r="AP119" i="9"/>
  <c r="AL119" i="9"/>
  <c r="AS118" i="9"/>
  <c r="AO118" i="9"/>
  <c r="AK118" i="9"/>
  <c r="AR117" i="9"/>
  <c r="AN117" i="9"/>
  <c r="AJ117" i="9"/>
  <c r="AQ116" i="9"/>
  <c r="AM116" i="9"/>
  <c r="AI116" i="9"/>
  <c r="AP115" i="9"/>
  <c r="AL115" i="9"/>
  <c r="AS114" i="9"/>
  <c r="AO114" i="9"/>
  <c r="AK114" i="9"/>
  <c r="AR113" i="9"/>
  <c r="AN113" i="9"/>
  <c r="AJ113" i="9"/>
  <c r="AQ112" i="9"/>
  <c r="AM112" i="9"/>
  <c r="AI112" i="9"/>
  <c r="AM111" i="9"/>
  <c r="AO108" i="9"/>
  <c r="AR111" i="9"/>
  <c r="AN111" i="9"/>
  <c r="AJ111" i="9"/>
  <c r="AQ110" i="9"/>
  <c r="AS109" i="9"/>
  <c r="AN108" i="9"/>
  <c r="AI111" i="9"/>
  <c r="AO110" i="9"/>
  <c r="AN109" i="9"/>
  <c r="AM107" i="9"/>
  <c r="AP111" i="9"/>
  <c r="AL111" i="9"/>
  <c r="AS110" i="9"/>
  <c r="AN110" i="9"/>
  <c r="AL109" i="9"/>
  <c r="AM110" i="9"/>
  <c r="AR109" i="9"/>
  <c r="AJ109" i="9"/>
  <c r="AJ108" i="9"/>
  <c r="AP106" i="9"/>
  <c r="AP110" i="9"/>
  <c r="AL110" i="9"/>
  <c r="AO109" i="9"/>
  <c r="AS108" i="9"/>
  <c r="AI108" i="9"/>
  <c r="AR108" i="9"/>
  <c r="AM108" i="9"/>
  <c r="AQ107" i="9"/>
  <c r="AI107" i="9"/>
  <c r="AL106" i="9"/>
  <c r="AK110" i="9"/>
  <c r="AP109" i="9"/>
  <c r="AK109" i="9"/>
  <c r="AQ108" i="9"/>
  <c r="AK108" i="9"/>
  <c r="AP107" i="9"/>
  <c r="AS106" i="9"/>
  <c r="AJ110" i="9"/>
  <c r="AQ109" i="9"/>
  <c r="AM109" i="9"/>
  <c r="AI109" i="9"/>
  <c r="AP108" i="9"/>
  <c r="AL108" i="9"/>
  <c r="AS107" i="9"/>
  <c r="AO107" i="9"/>
  <c r="AK107" i="9"/>
  <c r="AR106" i="9"/>
  <c r="AN106" i="9"/>
  <c r="AJ106" i="9"/>
  <c r="AR107" i="9"/>
  <c r="AN107" i="9"/>
  <c r="AJ107" i="9"/>
  <c r="AQ106" i="9"/>
  <c r="AM106" i="9"/>
  <c r="V507" i="15"/>
  <c r="V520" i="15"/>
  <c r="U11" i="15" s="1"/>
  <c r="V533" i="15"/>
  <c r="U12" i="15" s="1"/>
  <c r="V91" i="15"/>
  <c r="V195" i="15"/>
  <c r="K6" i="15" s="1"/>
  <c r="V351" i="15"/>
  <c r="P8" i="15" s="1"/>
  <c r="V364" i="15"/>
  <c r="P9" i="15" s="1"/>
  <c r="V377" i="15"/>
  <c r="P10" i="15" s="1"/>
  <c r="V117" i="15"/>
  <c r="F10" i="15" s="1"/>
  <c r="V221" i="15"/>
  <c r="K8" i="15" s="1"/>
  <c r="V26" i="15"/>
  <c r="F3" i="15" s="1"/>
  <c r="F12" i="15"/>
  <c r="P4" i="15"/>
  <c r="P5" i="15"/>
  <c r="P7" i="15"/>
  <c r="L26" i="15"/>
  <c r="U3" i="15"/>
  <c r="U4" i="15"/>
  <c r="U5" i="15"/>
  <c r="U6" i="15"/>
  <c r="U7" i="15"/>
  <c r="U8" i="15"/>
  <c r="U9" i="15"/>
  <c r="U10" i="15"/>
  <c r="G26" i="15"/>
  <c r="Q26" i="15"/>
  <c r="F4" i="15"/>
  <c r="F5" i="15"/>
  <c r="F6" i="15"/>
  <c r="F7" i="15"/>
  <c r="F8" i="15"/>
  <c r="F9" i="15"/>
  <c r="S1" i="15" l="1"/>
  <c r="I1" i="15"/>
  <c r="V1" i="15" l="1"/>
  <c r="E39" i="3"/>
  <c r="E52" i="3"/>
  <c r="E65" i="3"/>
  <c r="E78" i="3"/>
  <c r="E91" i="3"/>
  <c r="E104" i="3"/>
  <c r="E117" i="3"/>
  <c r="E130" i="3"/>
  <c r="E143" i="3"/>
  <c r="E156" i="3"/>
  <c r="E169" i="3"/>
  <c r="E182" i="3"/>
  <c r="V182" i="3" s="1"/>
  <c r="K5" i="3" s="1"/>
  <c r="E195" i="3"/>
  <c r="E208" i="3"/>
  <c r="E221" i="3"/>
  <c r="E234" i="3"/>
  <c r="E247" i="3"/>
  <c r="E260" i="3"/>
  <c r="E273" i="3"/>
  <c r="E286" i="3"/>
  <c r="E299" i="3"/>
  <c r="E312" i="3"/>
  <c r="E325" i="3"/>
  <c r="E338" i="3"/>
  <c r="E351" i="3"/>
  <c r="E364" i="3"/>
  <c r="E377" i="3"/>
  <c r="E390" i="3"/>
  <c r="E403" i="3"/>
  <c r="E416" i="3"/>
  <c r="E429" i="3"/>
  <c r="E442" i="3"/>
  <c r="E455" i="3"/>
  <c r="E468" i="3"/>
  <c r="E481" i="3"/>
  <c r="E494" i="3"/>
  <c r="E507" i="3"/>
  <c r="E520" i="3"/>
  <c r="E533" i="3"/>
  <c r="J533" i="3"/>
  <c r="O533" i="3"/>
  <c r="T533" i="3"/>
  <c r="V38" i="9"/>
  <c r="U106" i="9"/>
  <c r="V106" i="9"/>
  <c r="W106" i="9"/>
  <c r="X106" i="9"/>
  <c r="Y106" i="9"/>
  <c r="Z106" i="9"/>
  <c r="AA106" i="9"/>
  <c r="AB106" i="9"/>
  <c r="AC106" i="9"/>
  <c r="AD106" i="9"/>
  <c r="AE106" i="9"/>
  <c r="U107" i="9"/>
  <c r="V107" i="9"/>
  <c r="W107" i="9"/>
  <c r="X107" i="9"/>
  <c r="Y107" i="9"/>
  <c r="Z107" i="9"/>
  <c r="AA107" i="9"/>
  <c r="AB107" i="9"/>
  <c r="AC107" i="9"/>
  <c r="AD107" i="9"/>
  <c r="AE107" i="9"/>
  <c r="U108" i="9"/>
  <c r="V108" i="9"/>
  <c r="W108" i="9"/>
  <c r="X108" i="9"/>
  <c r="Y108" i="9"/>
  <c r="Z108" i="9"/>
  <c r="AA108" i="9"/>
  <c r="AB108" i="9"/>
  <c r="AC108" i="9"/>
  <c r="AD108" i="9"/>
  <c r="AE108" i="9"/>
  <c r="U109" i="9"/>
  <c r="V109" i="9"/>
  <c r="W109" i="9"/>
  <c r="X109" i="9"/>
  <c r="Y109" i="9"/>
  <c r="Z109" i="9"/>
  <c r="AA109" i="9"/>
  <c r="AB109" i="9"/>
  <c r="AC109" i="9"/>
  <c r="AD109" i="9"/>
  <c r="AE109" i="9"/>
  <c r="U110" i="9"/>
  <c r="V110" i="9"/>
  <c r="W110" i="9"/>
  <c r="X110" i="9"/>
  <c r="Y110" i="9"/>
  <c r="Z110" i="9"/>
  <c r="AA110" i="9"/>
  <c r="AB110" i="9"/>
  <c r="AC110" i="9"/>
  <c r="AD110" i="9"/>
  <c r="AE110" i="9"/>
  <c r="U111" i="9"/>
  <c r="V111" i="9"/>
  <c r="W111" i="9"/>
  <c r="X111" i="9"/>
  <c r="Y111" i="9"/>
  <c r="Z111" i="9"/>
  <c r="AA111" i="9"/>
  <c r="AB111" i="9"/>
  <c r="AC111" i="9"/>
  <c r="AD111" i="9"/>
  <c r="AE111" i="9"/>
  <c r="U112" i="9"/>
  <c r="V112" i="9"/>
  <c r="W112" i="9"/>
  <c r="X112" i="9"/>
  <c r="Y112" i="9"/>
  <c r="Z112" i="9"/>
  <c r="AA112" i="9"/>
  <c r="AB112" i="9"/>
  <c r="AC112" i="9"/>
  <c r="AD112" i="9"/>
  <c r="AE112" i="9"/>
  <c r="U113" i="9"/>
  <c r="V113" i="9"/>
  <c r="W113" i="9"/>
  <c r="X113" i="9"/>
  <c r="Y113" i="9"/>
  <c r="Z113" i="9"/>
  <c r="AA113" i="9"/>
  <c r="AB113" i="9"/>
  <c r="AC113" i="9"/>
  <c r="AD113" i="9"/>
  <c r="AE113" i="9"/>
  <c r="U114" i="9"/>
  <c r="V114" i="9"/>
  <c r="W114" i="9"/>
  <c r="X114" i="9"/>
  <c r="Y114" i="9"/>
  <c r="Z114" i="9"/>
  <c r="AA114" i="9"/>
  <c r="AB114" i="9"/>
  <c r="AC114" i="9"/>
  <c r="AD114" i="9"/>
  <c r="AE114" i="9"/>
  <c r="U115" i="9"/>
  <c r="V115" i="9"/>
  <c r="W115" i="9"/>
  <c r="X115" i="9"/>
  <c r="Y115" i="9"/>
  <c r="Z115" i="9"/>
  <c r="AA115" i="9"/>
  <c r="AB115" i="9"/>
  <c r="AC115" i="9"/>
  <c r="AD115" i="9"/>
  <c r="AE115" i="9"/>
  <c r="U116" i="9"/>
  <c r="V116" i="9"/>
  <c r="W116" i="9"/>
  <c r="X116" i="9"/>
  <c r="Y116" i="9"/>
  <c r="Z116" i="9"/>
  <c r="AA116" i="9"/>
  <c r="AB116" i="9"/>
  <c r="AC116" i="9"/>
  <c r="AD116" i="9"/>
  <c r="AE116" i="9"/>
  <c r="U117" i="9"/>
  <c r="V117" i="9"/>
  <c r="W117" i="9"/>
  <c r="X117" i="9"/>
  <c r="Y117" i="9"/>
  <c r="Z117" i="9"/>
  <c r="AA117" i="9"/>
  <c r="AB117" i="9"/>
  <c r="AC117" i="9"/>
  <c r="AD117" i="9"/>
  <c r="AE117" i="9"/>
  <c r="U118" i="9"/>
  <c r="V118" i="9"/>
  <c r="W118" i="9"/>
  <c r="X118" i="9"/>
  <c r="Y118" i="9"/>
  <c r="Z118" i="9"/>
  <c r="AA118" i="9"/>
  <c r="AB118" i="9"/>
  <c r="AC118" i="9"/>
  <c r="AD118" i="9"/>
  <c r="AE118" i="9"/>
  <c r="U119" i="9"/>
  <c r="V119" i="9"/>
  <c r="W119" i="9"/>
  <c r="X119" i="9"/>
  <c r="Y119" i="9"/>
  <c r="Z119" i="9"/>
  <c r="AA119" i="9"/>
  <c r="AB119" i="9"/>
  <c r="AC119" i="9"/>
  <c r="AD119" i="9"/>
  <c r="AE119" i="9"/>
  <c r="U120" i="9"/>
  <c r="V120" i="9"/>
  <c r="W120" i="9"/>
  <c r="X120" i="9"/>
  <c r="Y120" i="9"/>
  <c r="Z120" i="9"/>
  <c r="AA120" i="9"/>
  <c r="AB120" i="9"/>
  <c r="AC120" i="9"/>
  <c r="AD120" i="9"/>
  <c r="AE120" i="9"/>
  <c r="U121" i="9"/>
  <c r="V121" i="9"/>
  <c r="W121" i="9"/>
  <c r="X121" i="9"/>
  <c r="Y121" i="9"/>
  <c r="Z121" i="9"/>
  <c r="AA121" i="9"/>
  <c r="AB121" i="9"/>
  <c r="AC121" i="9"/>
  <c r="AD121" i="9"/>
  <c r="AE121" i="9"/>
  <c r="U122" i="9"/>
  <c r="V122" i="9"/>
  <c r="W122" i="9"/>
  <c r="X122" i="9"/>
  <c r="Y122" i="9"/>
  <c r="Z122" i="9"/>
  <c r="AA122" i="9"/>
  <c r="AB122" i="9"/>
  <c r="AC122" i="9"/>
  <c r="AD122" i="9"/>
  <c r="AE122" i="9"/>
  <c r="U123" i="9"/>
  <c r="V123" i="9"/>
  <c r="W123" i="9"/>
  <c r="X123" i="9"/>
  <c r="Y123" i="9"/>
  <c r="Z123" i="9"/>
  <c r="AA123" i="9"/>
  <c r="AB123" i="9"/>
  <c r="AC123" i="9"/>
  <c r="AD123" i="9"/>
  <c r="AE123" i="9"/>
  <c r="U124" i="9"/>
  <c r="V124" i="9"/>
  <c r="W124" i="9"/>
  <c r="X124" i="9"/>
  <c r="Y124" i="9"/>
  <c r="Z124" i="9"/>
  <c r="AA124" i="9"/>
  <c r="AB124" i="9"/>
  <c r="AC124" i="9"/>
  <c r="AD124" i="9"/>
  <c r="AE124" i="9"/>
  <c r="U125" i="9"/>
  <c r="V125" i="9"/>
  <c r="W125" i="9"/>
  <c r="X125" i="9"/>
  <c r="Y125" i="9"/>
  <c r="Z125" i="9"/>
  <c r="AA125" i="9"/>
  <c r="AB125" i="9"/>
  <c r="AC125" i="9"/>
  <c r="AD125" i="9"/>
  <c r="AE125" i="9"/>
  <c r="U126" i="9"/>
  <c r="V126" i="9"/>
  <c r="W126" i="9"/>
  <c r="X126" i="9"/>
  <c r="Y126" i="9"/>
  <c r="Z126" i="9"/>
  <c r="AA126" i="9"/>
  <c r="AB126" i="9"/>
  <c r="AC126" i="9"/>
  <c r="AD126" i="9"/>
  <c r="AE126" i="9"/>
  <c r="U127" i="9"/>
  <c r="V127" i="9"/>
  <c r="W127" i="9"/>
  <c r="X127" i="9"/>
  <c r="Y127" i="9"/>
  <c r="Z127" i="9"/>
  <c r="AA127" i="9"/>
  <c r="AB127" i="9"/>
  <c r="AC127" i="9"/>
  <c r="AD127" i="9"/>
  <c r="AE127" i="9"/>
  <c r="U128" i="9"/>
  <c r="V128" i="9"/>
  <c r="W128" i="9"/>
  <c r="X128" i="9"/>
  <c r="Y128" i="9"/>
  <c r="Z128" i="9"/>
  <c r="AA128" i="9"/>
  <c r="AB128" i="9"/>
  <c r="AC128" i="9"/>
  <c r="AD128" i="9"/>
  <c r="AE128" i="9"/>
  <c r="U129" i="9"/>
  <c r="V129" i="9"/>
  <c r="W129" i="9"/>
  <c r="X129" i="9"/>
  <c r="Y129" i="9"/>
  <c r="Z129" i="9"/>
  <c r="AA129" i="9"/>
  <c r="AB129" i="9"/>
  <c r="AC129" i="9"/>
  <c r="AD129" i="9"/>
  <c r="AE129" i="9"/>
  <c r="U130" i="9"/>
  <c r="V130" i="9"/>
  <c r="W130" i="9"/>
  <c r="X130" i="9"/>
  <c r="Y130" i="9"/>
  <c r="Z130" i="9"/>
  <c r="AA130" i="9"/>
  <c r="AB130" i="9"/>
  <c r="AC130" i="9"/>
  <c r="AD130" i="9"/>
  <c r="AE130" i="9"/>
  <c r="U131" i="9"/>
  <c r="V131" i="9"/>
  <c r="W131" i="9"/>
  <c r="X131" i="9"/>
  <c r="Y131" i="9"/>
  <c r="Z131" i="9"/>
  <c r="AA131" i="9"/>
  <c r="AB131" i="9"/>
  <c r="AC131" i="9"/>
  <c r="AD131" i="9"/>
  <c r="AE131" i="9"/>
  <c r="U132" i="9"/>
  <c r="V132" i="9"/>
  <c r="W132" i="9"/>
  <c r="X132" i="9"/>
  <c r="Y132" i="9"/>
  <c r="Z132" i="9"/>
  <c r="AA132" i="9"/>
  <c r="AB132" i="9"/>
  <c r="AC132" i="9"/>
  <c r="AD132" i="9"/>
  <c r="AE132" i="9"/>
  <c r="U133" i="9"/>
  <c r="V133" i="9"/>
  <c r="W133" i="9"/>
  <c r="X133" i="9"/>
  <c r="Y133" i="9"/>
  <c r="Z133" i="9"/>
  <c r="AA133" i="9"/>
  <c r="AB133" i="9"/>
  <c r="AC133" i="9"/>
  <c r="AD133" i="9"/>
  <c r="AE133" i="9"/>
  <c r="V134" i="9"/>
  <c r="W134" i="9"/>
  <c r="X134" i="9"/>
  <c r="Y134" i="9"/>
  <c r="Z134" i="9"/>
  <c r="AA134" i="9"/>
  <c r="AB134" i="9"/>
  <c r="AC134" i="9"/>
  <c r="AD134" i="9"/>
  <c r="AE134" i="9"/>
  <c r="V135" i="9"/>
  <c r="W135" i="9"/>
  <c r="X135" i="9"/>
  <c r="Y135" i="9"/>
  <c r="Z135" i="9"/>
  <c r="AA135" i="9"/>
  <c r="AB135" i="9"/>
  <c r="AC135" i="9"/>
  <c r="AD135" i="9"/>
  <c r="AE135" i="9"/>
  <c r="V136" i="9"/>
  <c r="X136" i="9"/>
  <c r="Z136" i="9"/>
  <c r="AA136" i="9"/>
  <c r="AC136" i="9"/>
  <c r="AE136" i="9"/>
  <c r="T13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06" i="9"/>
  <c r="U38" i="9"/>
  <c r="AJ72" i="9" l="1"/>
  <c r="AM78" i="9"/>
  <c r="AJ80" i="9"/>
  <c r="AQ75" i="9"/>
  <c r="AL82" i="9"/>
  <c r="AR72" i="9"/>
  <c r="AJ76" i="9"/>
  <c r="AS85" i="9"/>
  <c r="AS77" i="9"/>
  <c r="AP74" i="9"/>
  <c r="AO77" i="9"/>
  <c r="AN80" i="9"/>
  <c r="AO74" i="9"/>
  <c r="AN75" i="9"/>
  <c r="AK85" i="9"/>
  <c r="AS81" i="9"/>
  <c r="AM79" i="9"/>
  <c r="AN76" i="9"/>
  <c r="AL74" i="9"/>
  <c r="AJ73" i="9"/>
  <c r="AO73" i="9"/>
  <c r="AP81" i="9"/>
  <c r="AO72" i="9"/>
  <c r="AM83" i="9"/>
  <c r="AJ87" i="9"/>
  <c r="AS72" i="9"/>
  <c r="AQ83" i="9"/>
  <c r="AO81" i="9"/>
  <c r="AP78" i="9"/>
  <c r="AN81" i="9"/>
  <c r="AN74" i="9"/>
  <c r="AL85" i="9"/>
  <c r="AL81" i="9"/>
  <c r="AL77" i="9"/>
  <c r="AJ75" i="9"/>
  <c r="AL80" i="9"/>
  <c r="AQ73" i="9"/>
  <c r="AK84" i="9"/>
  <c r="AR79" i="9"/>
  <c r="AS76" i="9"/>
  <c r="AM74" i="9"/>
  <c r="AP86" i="9"/>
  <c r="AR84" i="9"/>
  <c r="AI83" i="9"/>
  <c r="AR80" i="9"/>
  <c r="AI79" i="9"/>
  <c r="AK77" i="9"/>
  <c r="AI75" i="9"/>
  <c r="AK73" i="9"/>
  <c r="AQ72" i="9"/>
  <c r="AM76" i="9"/>
  <c r="AN87" i="9"/>
  <c r="AM82" i="9"/>
  <c r="AN79" i="9"/>
  <c r="AO76" i="9"/>
  <c r="AP73" i="9"/>
  <c r="AL86" i="9"/>
  <c r="AN84" i="9"/>
  <c r="AM89" i="9"/>
  <c r="AR77" i="9"/>
  <c r="AJ78" i="9"/>
  <c r="AK74" i="9"/>
  <c r="AI86" i="9"/>
  <c r="AR83" i="9"/>
  <c r="AO82" i="9"/>
  <c r="AO78" i="9"/>
  <c r="AM77" i="9"/>
  <c r="AK88" i="9"/>
  <c r="AP85" i="9"/>
  <c r="AJ83" i="9"/>
  <c r="AK80" i="9"/>
  <c r="AI78" i="9"/>
  <c r="AR75" i="9"/>
  <c r="AI74" i="9"/>
  <c r="AK72" i="9"/>
  <c r="AM88" i="9"/>
  <c r="AK83" i="9"/>
  <c r="AK79" i="9"/>
  <c r="AQ76" i="9"/>
  <c r="AR73" i="9"/>
  <c r="AP76" i="9"/>
  <c r="AM93" i="9"/>
  <c r="AP83" i="9"/>
  <c r="AS78" i="9"/>
  <c r="AN77" i="9"/>
  <c r="AI73" i="9"/>
  <c r="AK75" i="9"/>
  <c r="AN73" i="9"/>
  <c r="AQ86" i="9"/>
  <c r="AO84" i="9"/>
  <c r="AQ82" i="9"/>
  <c r="AS80" i="9"/>
  <c r="AQ78" i="9"/>
  <c r="AP99" i="9"/>
  <c r="AI81" i="9"/>
  <c r="AI93" i="9"/>
  <c r="AQ87" i="9"/>
  <c r="AI85" i="9"/>
  <c r="AQ81" i="9"/>
  <c r="AP95" i="9"/>
  <c r="AM97" i="9"/>
  <c r="AR90" i="9"/>
  <c r="AL87" i="9"/>
  <c r="AJ82" i="9"/>
  <c r="AP79" i="9"/>
  <c r="AM80" i="9"/>
  <c r="AM81" i="9"/>
  <c r="AI76" i="9"/>
  <c r="AP75" i="9"/>
  <c r="AO75" i="9"/>
  <c r="AR78" i="9"/>
  <c r="AS75" i="9"/>
  <c r="AP72" i="9"/>
  <c r="AR87" i="9"/>
  <c r="AM86" i="9"/>
  <c r="AS84" i="9"/>
  <c r="AN83" i="9"/>
  <c r="AI82" i="9"/>
  <c r="AO80" i="9"/>
  <c r="AJ79" i="9"/>
  <c r="AP77" i="9"/>
  <c r="AK76" i="9"/>
  <c r="AQ74" i="9"/>
  <c r="AL73" i="9"/>
  <c r="AI87" i="9"/>
  <c r="AO85" i="9"/>
  <c r="AJ84" i="9"/>
  <c r="AP82" i="9"/>
  <c r="AK81" i="9"/>
  <c r="AQ79" i="9"/>
  <c r="AL78" i="9"/>
  <c r="AR76" i="9"/>
  <c r="AM75" i="9"/>
  <c r="AS73" i="9"/>
  <c r="AN72" i="9"/>
  <c r="AM72" i="9"/>
  <c r="AM92" i="9"/>
  <c r="AS95" i="9"/>
  <c r="AJ90" i="9"/>
  <c r="AO86" i="9"/>
  <c r="AS83" i="9"/>
  <c r="AM84" i="9"/>
  <c r="AL79" i="9"/>
  <c r="AS79" i="9"/>
  <c r="AR74" i="9"/>
  <c r="AJ74" i="9"/>
  <c r="AP98" i="9"/>
  <c r="AS98" i="9"/>
  <c r="AL95" i="9"/>
  <c r="AL91" i="9"/>
  <c r="AS87" i="9"/>
  <c r="AO99" i="9"/>
  <c r="AK97" i="9"/>
  <c r="AN97" i="9"/>
  <c r="AR93" i="9"/>
  <c r="AK90" i="9"/>
  <c r="AR86" i="9"/>
  <c r="AR98" i="9"/>
  <c r="AK95" i="9"/>
  <c r="AS91" i="9"/>
  <c r="AI89" i="9"/>
  <c r="AI84" i="9"/>
  <c r="AP84" i="9"/>
  <c r="AQ80" i="9"/>
  <c r="AS82" i="9"/>
  <c r="AJ81" i="9"/>
  <c r="AP80" i="9"/>
  <c r="AI77" i="9"/>
  <c r="AQ77" i="9"/>
  <c r="AN78" i="9"/>
  <c r="AL75" i="9"/>
  <c r="AO79" i="9"/>
  <c r="AM95" i="9"/>
  <c r="AI96" i="9"/>
  <c r="AJ93" i="9"/>
  <c r="AR89" i="9"/>
  <c r="AR82" i="9"/>
  <c r="AQ97" i="9"/>
  <c r="AR94" i="9"/>
  <c r="AS93" i="9"/>
  <c r="AJ97" i="9"/>
  <c r="AK94" i="9"/>
  <c r="AP91" i="9"/>
  <c r="AN89" i="9"/>
  <c r="AM85" i="9"/>
  <c r="AK99" i="9"/>
  <c r="AP96" i="9"/>
  <c r="AQ93" i="9"/>
  <c r="AO91" i="9"/>
  <c r="AN85" i="9"/>
  <c r="AH95" i="9"/>
  <c r="AN92" i="9"/>
  <c r="AK89" i="9"/>
  <c r="AO98" i="9"/>
  <c r="AQ96" i="9"/>
  <c r="AO94" i="9"/>
  <c r="AQ92" i="9"/>
  <c r="AS90" i="9"/>
  <c r="AQ88" i="9"/>
  <c r="AJ86" i="9"/>
  <c r="AL100" i="9"/>
  <c r="AJ98" i="9"/>
  <c r="AL96" i="9"/>
  <c r="AN94" i="9"/>
  <c r="AL92" i="9"/>
  <c r="AN90" i="9"/>
  <c r="AP88" i="9"/>
  <c r="AJ85" i="9"/>
  <c r="AO83" i="9"/>
  <c r="AL102" i="9"/>
  <c r="AO89" i="9"/>
  <c r="AI72" i="9"/>
  <c r="AK98" i="9"/>
  <c r="AH94" i="9"/>
  <c r="AS74" i="9"/>
  <c r="AL90" i="9"/>
  <c r="AH90" i="9"/>
  <c r="AO101" i="9"/>
  <c r="AL72" i="9"/>
  <c r="AI88" i="9"/>
  <c r="AH82" i="9"/>
  <c r="AR100" i="9"/>
  <c r="AQ95" i="9"/>
  <c r="AS86" i="9"/>
  <c r="AQ91" i="9"/>
  <c r="AL99" i="9"/>
  <c r="AR97" i="9"/>
  <c r="AM96" i="9"/>
  <c r="AS94" i="9"/>
  <c r="AN93" i="9"/>
  <c r="AI92" i="9"/>
  <c r="AO90" i="9"/>
  <c r="AJ89" i="9"/>
  <c r="AM87" i="9"/>
  <c r="AL84" i="9"/>
  <c r="AS99" i="9"/>
  <c r="AN98" i="9"/>
  <c r="AI97" i="9"/>
  <c r="AO95" i="9"/>
  <c r="AJ94" i="9"/>
  <c r="AP92" i="9"/>
  <c r="AK91" i="9"/>
  <c r="AQ89" i="9"/>
  <c r="AL88" i="9"/>
  <c r="AR85" i="9"/>
  <c r="AI80" i="9"/>
  <c r="AK78" i="9"/>
  <c r="AN82" i="9"/>
  <c r="AJ77" i="9"/>
  <c r="AK82" i="9"/>
  <c r="AL76" i="9"/>
  <c r="AM73" i="9"/>
  <c r="AH100" i="9"/>
  <c r="AH74" i="9"/>
  <c r="AI100" i="9"/>
  <c r="AL94" i="9"/>
  <c r="AR96" i="9"/>
  <c r="AK93" i="9"/>
  <c r="AL98" i="9"/>
  <c r="AK101" i="9"/>
  <c r="AH76" i="9"/>
  <c r="AH88" i="9"/>
  <c r="AH98" i="9"/>
  <c r="AH73" i="9"/>
  <c r="AN96" i="9"/>
  <c r="AN100" i="9"/>
  <c r="AO93" i="9"/>
  <c r="AI99" i="9"/>
  <c r="AM101" i="9"/>
  <c r="AH78" i="9"/>
  <c r="AH92" i="9"/>
  <c r="AH99" i="9"/>
  <c r="AH102" i="9"/>
  <c r="AN102" i="9"/>
  <c r="AH86" i="9"/>
  <c r="AH96" i="9"/>
  <c r="AH72" i="9"/>
  <c r="AJ96" i="9"/>
  <c r="AK100" i="9"/>
  <c r="AJ102" i="9"/>
  <c r="AH84" i="9"/>
  <c r="AR88" i="9"/>
  <c r="AP94" i="9"/>
  <c r="AO97" i="9"/>
  <c r="AM99" i="9"/>
  <c r="AP100" i="9"/>
  <c r="AQ101" i="9"/>
  <c r="AP102" i="9"/>
  <c r="AH80" i="9"/>
  <c r="AH91" i="9"/>
  <c r="AI91" i="9"/>
  <c r="AI95" i="9"/>
  <c r="AS97" i="9"/>
  <c r="AQ99" i="9"/>
  <c r="AI101" i="9"/>
  <c r="AS101" i="9"/>
  <c r="AR102" i="9"/>
  <c r="AR81" i="9"/>
  <c r="AQ85" i="9"/>
  <c r="AK87" i="9"/>
  <c r="AJ88" i="9"/>
  <c r="AS88" i="9"/>
  <c r="AP89" i="9"/>
  <c r="AM90" i="9"/>
  <c r="AJ91" i="9"/>
  <c r="AR91" i="9"/>
  <c r="AO92" i="9"/>
  <c r="AL93" i="9"/>
  <c r="AI94" i="9"/>
  <c r="AQ94" i="9"/>
  <c r="AN95" i="9"/>
  <c r="AK96" i="9"/>
  <c r="AS96" i="9"/>
  <c r="AP97" i="9"/>
  <c r="AM98" i="9"/>
  <c r="AJ99" i="9"/>
  <c r="AR99" i="9"/>
  <c r="AM100" i="9"/>
  <c r="AQ100" i="9"/>
  <c r="AJ101" i="9"/>
  <c r="AN101" i="9"/>
  <c r="AR101" i="9"/>
  <c r="AK102" i="9"/>
  <c r="AO102" i="9"/>
  <c r="AS102" i="9"/>
  <c r="AH77" i="9"/>
  <c r="AH81" i="9"/>
  <c r="AH85" i="9"/>
  <c r="AH89" i="9"/>
  <c r="AH93" i="9"/>
  <c r="AH97" i="9"/>
  <c r="AH101" i="9"/>
  <c r="AS89" i="9"/>
  <c r="AP90" i="9"/>
  <c r="AM91" i="9"/>
  <c r="AJ92" i="9"/>
  <c r="AR92" i="9"/>
  <c r="AL83" i="9"/>
  <c r="AK86" i="9"/>
  <c r="AO87" i="9"/>
  <c r="AN88" i="9"/>
  <c r="AQ84" i="9"/>
  <c r="AN86" i="9"/>
  <c r="AP87" i="9"/>
  <c r="AO88" i="9"/>
  <c r="AL89" i="9"/>
  <c r="AI90" i="9"/>
  <c r="AQ90" i="9"/>
  <c r="AN91" i="9"/>
  <c r="AK92" i="9"/>
  <c r="AS92" i="9"/>
  <c r="AP93" i="9"/>
  <c r="AM94" i="9"/>
  <c r="AJ95" i="9"/>
  <c r="AR95" i="9"/>
  <c r="AO96" i="9"/>
  <c r="AL97" i="9"/>
  <c r="AI98" i="9"/>
  <c r="AQ98" i="9"/>
  <c r="AN99" i="9"/>
  <c r="AJ100" i="9"/>
  <c r="AO100" i="9"/>
  <c r="AS100" i="9"/>
  <c r="AL101" i="9"/>
  <c r="AP101" i="9"/>
  <c r="AI102" i="9"/>
  <c r="AM102" i="9"/>
  <c r="AQ102" i="9"/>
  <c r="AH75" i="9"/>
  <c r="AH79" i="9"/>
  <c r="AH83" i="9"/>
  <c r="AH87" i="9"/>
  <c r="V143" i="3"/>
  <c r="F12" i="3" s="1"/>
  <c r="V26" i="3"/>
  <c r="F3" i="3" s="1"/>
  <c r="V39" i="3"/>
  <c r="F4" i="3" s="1"/>
  <c r="V390" i="3"/>
  <c r="P11" i="3" s="1"/>
  <c r="V338" i="3"/>
  <c r="P7" i="3" s="1"/>
  <c r="V286" i="3"/>
  <c r="P3" i="3" s="1"/>
  <c r="V234" i="3"/>
  <c r="K9" i="3" s="1"/>
  <c r="V130" i="3"/>
  <c r="F11" i="3" s="1"/>
  <c r="V507" i="3"/>
  <c r="U10" i="3" s="1"/>
  <c r="V455" i="3"/>
  <c r="U6" i="3" s="1"/>
  <c r="V403" i="3"/>
  <c r="P12" i="3" s="1"/>
  <c r="V351" i="3"/>
  <c r="P8" i="3" s="1"/>
  <c r="V299" i="3"/>
  <c r="P4" i="3" s="1"/>
  <c r="V247" i="3"/>
  <c r="K10" i="3" s="1"/>
  <c r="V195" i="3"/>
  <c r="K6" i="3" s="1"/>
  <c r="V91" i="3"/>
  <c r="F8" i="3" s="1"/>
  <c r="V520" i="3"/>
  <c r="U11" i="3" s="1"/>
  <c r="V468" i="3"/>
  <c r="U7" i="3" s="1"/>
  <c r="V416" i="3"/>
  <c r="U3" i="3" s="1"/>
  <c r="V364" i="3"/>
  <c r="P9" i="3" s="1"/>
  <c r="V312" i="3"/>
  <c r="P5" i="3" s="1"/>
  <c r="V260" i="3"/>
  <c r="K11" i="3" s="1"/>
  <c r="V208" i="3"/>
  <c r="K7" i="3" s="1"/>
  <c r="V156" i="3"/>
  <c r="K3" i="3" s="1"/>
  <c r="V104" i="3"/>
  <c r="F9" i="3" s="1"/>
  <c r="V52" i="3"/>
  <c r="F5" i="3" s="1"/>
  <c r="V494" i="3"/>
  <c r="U9" i="3" s="1"/>
  <c r="V442" i="3"/>
  <c r="U5" i="3" s="1"/>
  <c r="V78" i="3"/>
  <c r="F7" i="3" s="1"/>
  <c r="V533" i="3"/>
  <c r="U12" i="3" s="1"/>
  <c r="V481" i="3"/>
  <c r="U8" i="3" s="1"/>
  <c r="V429" i="3"/>
  <c r="U4" i="3" s="1"/>
  <c r="V377" i="3"/>
  <c r="P10" i="3" s="1"/>
  <c r="V325" i="3"/>
  <c r="P6" i="3" s="1"/>
  <c r="V273" i="3"/>
  <c r="K12" i="3" s="1"/>
  <c r="V221" i="3"/>
  <c r="K8" i="3" s="1"/>
  <c r="V169" i="3"/>
  <c r="K4" i="3" s="1"/>
  <c r="V117" i="3"/>
  <c r="F10" i="3" s="1"/>
  <c r="V65" i="3"/>
  <c r="F6" i="3" s="1"/>
  <c r="I1" i="3" l="1"/>
  <c r="S1" i="3"/>
  <c r="V1" i="3" l="1"/>
  <c r="B19" i="9"/>
  <c r="B20" i="9" s="1"/>
  <c r="T72" i="9"/>
  <c r="AH38" i="9" s="1"/>
  <c r="U72" i="9"/>
  <c r="V72" i="9"/>
  <c r="W72" i="9"/>
  <c r="X72" i="9"/>
  <c r="Y72" i="9"/>
  <c r="Z72" i="9"/>
  <c r="AN38" i="9" s="1"/>
  <c r="AA72" i="9"/>
  <c r="AO38" i="9" s="1"/>
  <c r="AB72" i="9"/>
  <c r="AC72" i="9"/>
  <c r="AD72" i="9"/>
  <c r="AE72" i="9"/>
  <c r="U73" i="9"/>
  <c r="V73" i="9"/>
  <c r="W73" i="9"/>
  <c r="X73" i="9"/>
  <c r="Y73" i="9"/>
  <c r="Z73" i="9"/>
  <c r="AA73" i="9"/>
  <c r="AB73" i="9"/>
  <c r="AC73" i="9"/>
  <c r="AD73" i="9"/>
  <c r="AE73" i="9"/>
  <c r="U74" i="9"/>
  <c r="V74" i="9"/>
  <c r="W74" i="9"/>
  <c r="X74" i="9"/>
  <c r="Y74" i="9"/>
  <c r="Z74" i="9"/>
  <c r="AA74" i="9"/>
  <c r="AB74" i="9"/>
  <c r="AC74" i="9"/>
  <c r="AD74" i="9"/>
  <c r="AE74" i="9"/>
  <c r="U75" i="9"/>
  <c r="V75" i="9"/>
  <c r="W75" i="9"/>
  <c r="X75" i="9"/>
  <c r="Y75" i="9"/>
  <c r="Z75" i="9"/>
  <c r="AA75" i="9"/>
  <c r="AB75" i="9"/>
  <c r="AC75" i="9"/>
  <c r="AD75" i="9"/>
  <c r="AE75" i="9"/>
  <c r="U76" i="9"/>
  <c r="V76" i="9"/>
  <c r="W76" i="9"/>
  <c r="X76" i="9"/>
  <c r="Y76" i="9"/>
  <c r="Z76" i="9"/>
  <c r="AA76" i="9"/>
  <c r="AB76" i="9"/>
  <c r="AC76" i="9"/>
  <c r="AD76" i="9"/>
  <c r="AE76" i="9"/>
  <c r="U77" i="9"/>
  <c r="V77" i="9"/>
  <c r="W77" i="9"/>
  <c r="X77" i="9"/>
  <c r="Y77" i="9"/>
  <c r="Z77" i="9"/>
  <c r="AA77" i="9"/>
  <c r="AB77" i="9"/>
  <c r="AC77" i="9"/>
  <c r="AD77" i="9"/>
  <c r="AE77" i="9"/>
  <c r="U78" i="9"/>
  <c r="V78" i="9"/>
  <c r="W78" i="9"/>
  <c r="X78" i="9"/>
  <c r="Y78" i="9"/>
  <c r="Z78" i="9"/>
  <c r="AA78" i="9"/>
  <c r="AB78" i="9"/>
  <c r="AC78" i="9"/>
  <c r="AD78" i="9"/>
  <c r="AE78" i="9"/>
  <c r="U79" i="9"/>
  <c r="V79" i="9"/>
  <c r="W79" i="9"/>
  <c r="X79" i="9"/>
  <c r="Y79" i="9"/>
  <c r="Z79" i="9"/>
  <c r="AA79" i="9"/>
  <c r="AB79" i="9"/>
  <c r="AC79" i="9"/>
  <c r="AD79" i="9"/>
  <c r="AE79" i="9"/>
  <c r="U80" i="9"/>
  <c r="V80" i="9"/>
  <c r="W80" i="9"/>
  <c r="X80" i="9"/>
  <c r="Y80" i="9"/>
  <c r="Z80" i="9"/>
  <c r="AA80" i="9"/>
  <c r="AB80" i="9"/>
  <c r="AC80" i="9"/>
  <c r="AD80" i="9"/>
  <c r="AE80" i="9"/>
  <c r="U81" i="9"/>
  <c r="V81" i="9"/>
  <c r="W81" i="9"/>
  <c r="X81" i="9"/>
  <c r="Y81" i="9"/>
  <c r="Z81" i="9"/>
  <c r="AA81" i="9"/>
  <c r="AB81" i="9"/>
  <c r="AC81" i="9"/>
  <c r="AD81" i="9"/>
  <c r="AE81" i="9"/>
  <c r="U82" i="9"/>
  <c r="V82" i="9"/>
  <c r="W82" i="9"/>
  <c r="X82" i="9"/>
  <c r="Y82" i="9"/>
  <c r="Z82" i="9"/>
  <c r="AA82" i="9"/>
  <c r="AB82" i="9"/>
  <c r="AC82" i="9"/>
  <c r="AD82" i="9"/>
  <c r="AE82" i="9"/>
  <c r="U83" i="9"/>
  <c r="V83" i="9"/>
  <c r="W83" i="9"/>
  <c r="X83" i="9"/>
  <c r="Y83" i="9"/>
  <c r="Z83" i="9"/>
  <c r="AA83" i="9"/>
  <c r="AB83" i="9"/>
  <c r="AC83" i="9"/>
  <c r="AD83" i="9"/>
  <c r="AE83" i="9"/>
  <c r="U84" i="9"/>
  <c r="V84" i="9"/>
  <c r="W84" i="9"/>
  <c r="X84" i="9"/>
  <c r="Y84" i="9"/>
  <c r="Z84" i="9"/>
  <c r="AA84" i="9"/>
  <c r="AB84" i="9"/>
  <c r="AC84" i="9"/>
  <c r="AD84" i="9"/>
  <c r="AE84" i="9"/>
  <c r="U85" i="9"/>
  <c r="V85" i="9"/>
  <c r="W85" i="9"/>
  <c r="X85" i="9"/>
  <c r="Y85" i="9"/>
  <c r="Z85" i="9"/>
  <c r="AA85" i="9"/>
  <c r="AB85" i="9"/>
  <c r="AC85" i="9"/>
  <c r="AD85" i="9"/>
  <c r="AE85" i="9"/>
  <c r="U86" i="9"/>
  <c r="V86" i="9"/>
  <c r="W86" i="9"/>
  <c r="X86" i="9"/>
  <c r="Y86" i="9"/>
  <c r="Z86" i="9"/>
  <c r="AA86" i="9"/>
  <c r="AB86" i="9"/>
  <c r="AC86" i="9"/>
  <c r="AD86" i="9"/>
  <c r="AE86" i="9"/>
  <c r="U87" i="9"/>
  <c r="V87" i="9"/>
  <c r="W87" i="9"/>
  <c r="X87" i="9"/>
  <c r="Y87" i="9"/>
  <c r="Z87" i="9"/>
  <c r="AA87" i="9"/>
  <c r="AB87" i="9"/>
  <c r="AC87" i="9"/>
  <c r="AD87" i="9"/>
  <c r="AE87" i="9"/>
  <c r="U88" i="9"/>
  <c r="V88" i="9"/>
  <c r="W88" i="9"/>
  <c r="X88" i="9"/>
  <c r="Y88" i="9"/>
  <c r="Z88" i="9"/>
  <c r="AA88" i="9"/>
  <c r="AB88" i="9"/>
  <c r="AC88" i="9"/>
  <c r="AD88" i="9"/>
  <c r="AE88" i="9"/>
  <c r="U89" i="9"/>
  <c r="V89" i="9"/>
  <c r="W89" i="9"/>
  <c r="X89" i="9"/>
  <c r="Y89" i="9"/>
  <c r="Z89" i="9"/>
  <c r="AA89" i="9"/>
  <c r="AB89" i="9"/>
  <c r="AC89" i="9"/>
  <c r="AD89" i="9"/>
  <c r="AE89" i="9"/>
  <c r="U90" i="9"/>
  <c r="V90" i="9"/>
  <c r="W90" i="9"/>
  <c r="X90" i="9"/>
  <c r="Y90" i="9"/>
  <c r="Z90" i="9"/>
  <c r="AA90" i="9"/>
  <c r="AB90" i="9"/>
  <c r="AC90" i="9"/>
  <c r="AD90" i="9"/>
  <c r="AE90" i="9"/>
  <c r="U91" i="9"/>
  <c r="V91" i="9"/>
  <c r="W91" i="9"/>
  <c r="X91" i="9"/>
  <c r="Y91" i="9"/>
  <c r="Z91" i="9"/>
  <c r="AA91" i="9"/>
  <c r="AB91" i="9"/>
  <c r="AC91" i="9"/>
  <c r="AD91" i="9"/>
  <c r="AE91" i="9"/>
  <c r="U92" i="9"/>
  <c r="V92" i="9"/>
  <c r="W92" i="9"/>
  <c r="X92" i="9"/>
  <c r="Y92" i="9"/>
  <c r="Z92" i="9"/>
  <c r="AA92" i="9"/>
  <c r="AB92" i="9"/>
  <c r="AC92" i="9"/>
  <c r="AD92" i="9"/>
  <c r="AE92" i="9"/>
  <c r="U93" i="9"/>
  <c r="V93" i="9"/>
  <c r="W93" i="9"/>
  <c r="X93" i="9"/>
  <c r="Y93" i="9"/>
  <c r="Z93" i="9"/>
  <c r="AA93" i="9"/>
  <c r="AB93" i="9"/>
  <c r="AC93" i="9"/>
  <c r="AD93" i="9"/>
  <c r="AE93" i="9"/>
  <c r="U94" i="9"/>
  <c r="V94" i="9"/>
  <c r="W94" i="9"/>
  <c r="X94" i="9"/>
  <c r="Y94" i="9"/>
  <c r="Z94" i="9"/>
  <c r="AA94" i="9"/>
  <c r="AB94" i="9"/>
  <c r="AC94" i="9"/>
  <c r="AD94" i="9"/>
  <c r="AE94" i="9"/>
  <c r="U95" i="9"/>
  <c r="V95" i="9"/>
  <c r="W95" i="9"/>
  <c r="X95" i="9"/>
  <c r="Y95" i="9"/>
  <c r="Z95" i="9"/>
  <c r="AA95" i="9"/>
  <c r="AB95" i="9"/>
  <c r="AC95" i="9"/>
  <c r="AD95" i="9"/>
  <c r="AE95" i="9"/>
  <c r="U96" i="9"/>
  <c r="V96" i="9"/>
  <c r="W96" i="9"/>
  <c r="X96" i="9"/>
  <c r="Y96" i="9"/>
  <c r="Z96" i="9"/>
  <c r="AA96" i="9"/>
  <c r="AB96" i="9"/>
  <c r="AC96" i="9"/>
  <c r="AD96" i="9"/>
  <c r="AE96" i="9"/>
  <c r="U97" i="9"/>
  <c r="V97" i="9"/>
  <c r="W97" i="9"/>
  <c r="X97" i="9"/>
  <c r="Y97" i="9"/>
  <c r="Z97" i="9"/>
  <c r="AA97" i="9"/>
  <c r="AB97" i="9"/>
  <c r="AC97" i="9"/>
  <c r="AD97" i="9"/>
  <c r="AE97" i="9"/>
  <c r="U98" i="9"/>
  <c r="V98" i="9"/>
  <c r="W98" i="9"/>
  <c r="X98" i="9"/>
  <c r="Y98" i="9"/>
  <c r="Z98" i="9"/>
  <c r="AA98" i="9"/>
  <c r="AB98" i="9"/>
  <c r="AC98" i="9"/>
  <c r="AD98" i="9"/>
  <c r="AE98" i="9"/>
  <c r="U99" i="9"/>
  <c r="V99" i="9"/>
  <c r="W99" i="9"/>
  <c r="X99" i="9"/>
  <c r="Y99" i="9"/>
  <c r="Z99" i="9"/>
  <c r="AA99" i="9"/>
  <c r="AB99" i="9"/>
  <c r="AC99" i="9"/>
  <c r="AD99" i="9"/>
  <c r="AE99" i="9"/>
  <c r="V100" i="9"/>
  <c r="W100" i="9"/>
  <c r="X100" i="9"/>
  <c r="Y100" i="9"/>
  <c r="Z100" i="9"/>
  <c r="AA100" i="9"/>
  <c r="AB100" i="9"/>
  <c r="AC100" i="9"/>
  <c r="AD100" i="9"/>
  <c r="AE100" i="9"/>
  <c r="V101" i="9"/>
  <c r="W101" i="9"/>
  <c r="X101" i="9"/>
  <c r="Y101" i="9"/>
  <c r="Z101" i="9"/>
  <c r="AA101" i="9"/>
  <c r="AB101" i="9"/>
  <c r="AC101" i="9"/>
  <c r="AD101" i="9"/>
  <c r="AE101" i="9"/>
  <c r="V102" i="9"/>
  <c r="X102" i="9"/>
  <c r="Z102" i="9"/>
  <c r="AA102" i="9"/>
  <c r="AC102" i="9"/>
  <c r="AE102" i="9"/>
  <c r="T73" i="9"/>
  <c r="AH39" i="9" s="1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W38" i="9"/>
  <c r="X38" i="9"/>
  <c r="Y38" i="9"/>
  <c r="Z38" i="9"/>
  <c r="AA38" i="9"/>
  <c r="AB38" i="9"/>
  <c r="AC38" i="9"/>
  <c r="AD38" i="9"/>
  <c r="AE38" i="9"/>
  <c r="U39" i="9"/>
  <c r="V39" i="9"/>
  <c r="W39" i="9"/>
  <c r="X39" i="9"/>
  <c r="Y39" i="9"/>
  <c r="Z39" i="9"/>
  <c r="AA39" i="9"/>
  <c r="AB39" i="9"/>
  <c r="AC39" i="9"/>
  <c r="AD39" i="9"/>
  <c r="AE39" i="9"/>
  <c r="U40" i="9"/>
  <c r="V40" i="9"/>
  <c r="W40" i="9"/>
  <c r="X40" i="9"/>
  <c r="Y40" i="9"/>
  <c r="Z40" i="9"/>
  <c r="AA40" i="9"/>
  <c r="AB40" i="9"/>
  <c r="AC40" i="9"/>
  <c r="AD40" i="9"/>
  <c r="AE40" i="9"/>
  <c r="U41" i="9"/>
  <c r="V41" i="9"/>
  <c r="W41" i="9"/>
  <c r="X41" i="9"/>
  <c r="Y41" i="9"/>
  <c r="Z41" i="9"/>
  <c r="AA41" i="9"/>
  <c r="AB41" i="9"/>
  <c r="AC41" i="9"/>
  <c r="AD41" i="9"/>
  <c r="AE41" i="9"/>
  <c r="U42" i="9"/>
  <c r="V42" i="9"/>
  <c r="W42" i="9"/>
  <c r="X42" i="9"/>
  <c r="Y42" i="9"/>
  <c r="Z42" i="9"/>
  <c r="AA42" i="9"/>
  <c r="AB42" i="9"/>
  <c r="AC42" i="9"/>
  <c r="AD42" i="9"/>
  <c r="AE42" i="9"/>
  <c r="U43" i="9"/>
  <c r="V43" i="9"/>
  <c r="W43" i="9"/>
  <c r="X43" i="9"/>
  <c r="Y43" i="9"/>
  <c r="Z43" i="9"/>
  <c r="AA43" i="9"/>
  <c r="AB43" i="9"/>
  <c r="AC43" i="9"/>
  <c r="AD43" i="9"/>
  <c r="AE43" i="9"/>
  <c r="U44" i="9"/>
  <c r="V44" i="9"/>
  <c r="W44" i="9"/>
  <c r="X44" i="9"/>
  <c r="Y44" i="9"/>
  <c r="Z44" i="9"/>
  <c r="AA44" i="9"/>
  <c r="AB44" i="9"/>
  <c r="AC44" i="9"/>
  <c r="AD44" i="9"/>
  <c r="AE44" i="9"/>
  <c r="U45" i="9"/>
  <c r="V45" i="9"/>
  <c r="W45" i="9"/>
  <c r="X45" i="9"/>
  <c r="Y45" i="9"/>
  <c r="Z45" i="9"/>
  <c r="AA45" i="9"/>
  <c r="AB45" i="9"/>
  <c r="AC45" i="9"/>
  <c r="AD45" i="9"/>
  <c r="AE45" i="9"/>
  <c r="U46" i="9"/>
  <c r="V46" i="9"/>
  <c r="W46" i="9"/>
  <c r="X46" i="9"/>
  <c r="Y46" i="9"/>
  <c r="Z46" i="9"/>
  <c r="AA46" i="9"/>
  <c r="AB46" i="9"/>
  <c r="AC46" i="9"/>
  <c r="AD46" i="9"/>
  <c r="AE46" i="9"/>
  <c r="U47" i="9"/>
  <c r="V47" i="9"/>
  <c r="W47" i="9"/>
  <c r="X47" i="9"/>
  <c r="Y47" i="9"/>
  <c r="Z47" i="9"/>
  <c r="AA47" i="9"/>
  <c r="AB47" i="9"/>
  <c r="AC47" i="9"/>
  <c r="AD47" i="9"/>
  <c r="AE47" i="9"/>
  <c r="U48" i="9"/>
  <c r="V48" i="9"/>
  <c r="W48" i="9"/>
  <c r="X48" i="9"/>
  <c r="Y48" i="9"/>
  <c r="Z48" i="9"/>
  <c r="AA48" i="9"/>
  <c r="AB48" i="9"/>
  <c r="AC48" i="9"/>
  <c r="AD48" i="9"/>
  <c r="AE48" i="9"/>
  <c r="U49" i="9"/>
  <c r="V49" i="9"/>
  <c r="W49" i="9"/>
  <c r="X49" i="9"/>
  <c r="Y49" i="9"/>
  <c r="Z49" i="9"/>
  <c r="AA49" i="9"/>
  <c r="AB49" i="9"/>
  <c r="AC49" i="9"/>
  <c r="AD49" i="9"/>
  <c r="AE49" i="9"/>
  <c r="U50" i="9"/>
  <c r="V50" i="9"/>
  <c r="W50" i="9"/>
  <c r="X50" i="9"/>
  <c r="Y50" i="9"/>
  <c r="Z50" i="9"/>
  <c r="AA50" i="9"/>
  <c r="AB50" i="9"/>
  <c r="AC50" i="9"/>
  <c r="AD50" i="9"/>
  <c r="AE50" i="9"/>
  <c r="U51" i="9"/>
  <c r="V51" i="9"/>
  <c r="W51" i="9"/>
  <c r="X51" i="9"/>
  <c r="Y51" i="9"/>
  <c r="Z51" i="9"/>
  <c r="AA51" i="9"/>
  <c r="AB51" i="9"/>
  <c r="AC51" i="9"/>
  <c r="AD51" i="9"/>
  <c r="AE51" i="9"/>
  <c r="U52" i="9"/>
  <c r="V52" i="9"/>
  <c r="W52" i="9"/>
  <c r="X52" i="9"/>
  <c r="Y52" i="9"/>
  <c r="Z52" i="9"/>
  <c r="AA52" i="9"/>
  <c r="AB52" i="9"/>
  <c r="AC52" i="9"/>
  <c r="AD52" i="9"/>
  <c r="AE52" i="9"/>
  <c r="U53" i="9"/>
  <c r="V53" i="9"/>
  <c r="W53" i="9"/>
  <c r="X53" i="9"/>
  <c r="Y53" i="9"/>
  <c r="Z53" i="9"/>
  <c r="AA53" i="9"/>
  <c r="AB53" i="9"/>
  <c r="AC53" i="9"/>
  <c r="AD53" i="9"/>
  <c r="AE53" i="9"/>
  <c r="U54" i="9"/>
  <c r="V54" i="9"/>
  <c r="W54" i="9"/>
  <c r="X54" i="9"/>
  <c r="Y54" i="9"/>
  <c r="Z54" i="9"/>
  <c r="AA54" i="9"/>
  <c r="AB54" i="9"/>
  <c r="AC54" i="9"/>
  <c r="AD54" i="9"/>
  <c r="AE54" i="9"/>
  <c r="U55" i="9"/>
  <c r="V55" i="9"/>
  <c r="W55" i="9"/>
  <c r="X55" i="9"/>
  <c r="Y55" i="9"/>
  <c r="Z55" i="9"/>
  <c r="AA55" i="9"/>
  <c r="AB55" i="9"/>
  <c r="AC55" i="9"/>
  <c r="AD55" i="9"/>
  <c r="AE55" i="9"/>
  <c r="U56" i="9"/>
  <c r="V56" i="9"/>
  <c r="W56" i="9"/>
  <c r="X56" i="9"/>
  <c r="Y56" i="9"/>
  <c r="Z56" i="9"/>
  <c r="AA56" i="9"/>
  <c r="AB56" i="9"/>
  <c r="AC56" i="9"/>
  <c r="AD56" i="9"/>
  <c r="AE56" i="9"/>
  <c r="U57" i="9"/>
  <c r="V57" i="9"/>
  <c r="W57" i="9"/>
  <c r="X57" i="9"/>
  <c r="Y57" i="9"/>
  <c r="Z57" i="9"/>
  <c r="AA57" i="9"/>
  <c r="AB57" i="9"/>
  <c r="AC57" i="9"/>
  <c r="AD57" i="9"/>
  <c r="AE57" i="9"/>
  <c r="U58" i="9"/>
  <c r="V58" i="9"/>
  <c r="W58" i="9"/>
  <c r="X58" i="9"/>
  <c r="Y58" i="9"/>
  <c r="Z58" i="9"/>
  <c r="AA58" i="9"/>
  <c r="AB58" i="9"/>
  <c r="AC58" i="9"/>
  <c r="AD58" i="9"/>
  <c r="AE58" i="9"/>
  <c r="U59" i="9"/>
  <c r="V59" i="9"/>
  <c r="W59" i="9"/>
  <c r="X59" i="9"/>
  <c r="Y59" i="9"/>
  <c r="Z59" i="9"/>
  <c r="AA59" i="9"/>
  <c r="AB59" i="9"/>
  <c r="AC59" i="9"/>
  <c r="AD59" i="9"/>
  <c r="AE59" i="9"/>
  <c r="U60" i="9"/>
  <c r="V60" i="9"/>
  <c r="W60" i="9"/>
  <c r="X60" i="9"/>
  <c r="Y60" i="9"/>
  <c r="Z60" i="9"/>
  <c r="AA60" i="9"/>
  <c r="AB60" i="9"/>
  <c r="AC60" i="9"/>
  <c r="AD60" i="9"/>
  <c r="AE60" i="9"/>
  <c r="U61" i="9"/>
  <c r="V61" i="9"/>
  <c r="W61" i="9"/>
  <c r="X61" i="9"/>
  <c r="Y61" i="9"/>
  <c r="Z61" i="9"/>
  <c r="AA61" i="9"/>
  <c r="AB61" i="9"/>
  <c r="AC61" i="9"/>
  <c r="AD61" i="9"/>
  <c r="AE61" i="9"/>
  <c r="U62" i="9"/>
  <c r="V62" i="9"/>
  <c r="W62" i="9"/>
  <c r="X62" i="9"/>
  <c r="Y62" i="9"/>
  <c r="Z62" i="9"/>
  <c r="AA62" i="9"/>
  <c r="AB62" i="9"/>
  <c r="AC62" i="9"/>
  <c r="AD62" i="9"/>
  <c r="AE62" i="9"/>
  <c r="U63" i="9"/>
  <c r="V63" i="9"/>
  <c r="W63" i="9"/>
  <c r="X63" i="9"/>
  <c r="Y63" i="9"/>
  <c r="Z63" i="9"/>
  <c r="AA63" i="9"/>
  <c r="AB63" i="9"/>
  <c r="AC63" i="9"/>
  <c r="AD63" i="9"/>
  <c r="AE63" i="9"/>
  <c r="U64" i="9"/>
  <c r="V64" i="9"/>
  <c r="W64" i="9"/>
  <c r="X64" i="9"/>
  <c r="Y64" i="9"/>
  <c r="Z64" i="9"/>
  <c r="AA64" i="9"/>
  <c r="AB64" i="9"/>
  <c r="AC64" i="9"/>
  <c r="AD64" i="9"/>
  <c r="AE64" i="9"/>
  <c r="U65" i="9"/>
  <c r="V65" i="9"/>
  <c r="W65" i="9"/>
  <c r="X65" i="9"/>
  <c r="Y65" i="9"/>
  <c r="Z65" i="9"/>
  <c r="AA65" i="9"/>
  <c r="AB65" i="9"/>
  <c r="AC65" i="9"/>
  <c r="AD65" i="9"/>
  <c r="AE65" i="9"/>
  <c r="V66" i="9"/>
  <c r="W66" i="9"/>
  <c r="X66" i="9"/>
  <c r="Y66" i="9"/>
  <c r="Z66" i="9"/>
  <c r="AA66" i="9"/>
  <c r="AB66" i="9"/>
  <c r="AC66" i="9"/>
  <c r="AD66" i="9"/>
  <c r="AE66" i="9"/>
  <c r="V67" i="9"/>
  <c r="W67" i="9"/>
  <c r="X67" i="9"/>
  <c r="Y67" i="9"/>
  <c r="Z67" i="9"/>
  <c r="AA67" i="9"/>
  <c r="AB67" i="9"/>
  <c r="AC67" i="9"/>
  <c r="AD67" i="9"/>
  <c r="AE67" i="9"/>
  <c r="V68" i="9"/>
  <c r="X68" i="9"/>
  <c r="Z68" i="9"/>
  <c r="AA68" i="9"/>
  <c r="AC68" i="9"/>
  <c r="AE6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38" i="9"/>
  <c r="AH4" i="9"/>
  <c r="AI4" i="9"/>
  <c r="AJ4" i="9"/>
  <c r="AK4" i="9"/>
  <c r="AL4" i="9"/>
  <c r="AM4" i="9"/>
  <c r="AN4" i="9"/>
  <c r="AO4" i="9"/>
  <c r="AP4" i="9"/>
  <c r="AQ4" i="9"/>
  <c r="AR4" i="9"/>
  <c r="AS4" i="9"/>
  <c r="AH5" i="9"/>
  <c r="AI5" i="9"/>
  <c r="AJ5" i="9"/>
  <c r="AK5" i="9"/>
  <c r="AL5" i="9"/>
  <c r="AM5" i="9"/>
  <c r="AN5" i="9"/>
  <c r="AO5" i="9"/>
  <c r="AP5" i="9"/>
  <c r="AQ5" i="9"/>
  <c r="AR5" i="9"/>
  <c r="AS5" i="9"/>
  <c r="AH6" i="9"/>
  <c r="AI6" i="9"/>
  <c r="AJ6" i="9"/>
  <c r="AK6" i="9"/>
  <c r="AL6" i="9"/>
  <c r="AM6" i="9"/>
  <c r="AN6" i="9"/>
  <c r="AO6" i="9"/>
  <c r="AP6" i="9"/>
  <c r="AQ6" i="9"/>
  <c r="AR6" i="9"/>
  <c r="AS6" i="9"/>
  <c r="AH7" i="9"/>
  <c r="AI7" i="9"/>
  <c r="AJ7" i="9"/>
  <c r="AK7" i="9"/>
  <c r="AL7" i="9"/>
  <c r="AM7" i="9"/>
  <c r="AN7" i="9"/>
  <c r="AO7" i="9"/>
  <c r="AP7" i="9"/>
  <c r="AQ7" i="9"/>
  <c r="AR7" i="9"/>
  <c r="AS7" i="9"/>
  <c r="AH8" i="9"/>
  <c r="AI8" i="9"/>
  <c r="AJ8" i="9"/>
  <c r="AK8" i="9"/>
  <c r="AL8" i="9"/>
  <c r="AM8" i="9"/>
  <c r="AN8" i="9"/>
  <c r="AO8" i="9"/>
  <c r="AP8" i="9"/>
  <c r="AQ8" i="9"/>
  <c r="AR8" i="9"/>
  <c r="AS8" i="9"/>
  <c r="AH9" i="9"/>
  <c r="AI9" i="9"/>
  <c r="AJ9" i="9"/>
  <c r="AK9" i="9"/>
  <c r="AL9" i="9"/>
  <c r="AM9" i="9"/>
  <c r="AN9" i="9"/>
  <c r="AO9" i="9"/>
  <c r="AP9" i="9"/>
  <c r="AQ9" i="9"/>
  <c r="AR9" i="9"/>
  <c r="AS9" i="9"/>
  <c r="AH10" i="9"/>
  <c r="AI10" i="9"/>
  <c r="AJ10" i="9"/>
  <c r="AK10" i="9"/>
  <c r="AL10" i="9"/>
  <c r="AM10" i="9"/>
  <c r="AN10" i="9"/>
  <c r="AO10" i="9"/>
  <c r="AP10" i="9"/>
  <c r="AQ10" i="9"/>
  <c r="AR10" i="9"/>
  <c r="AS10" i="9"/>
  <c r="AH11" i="9"/>
  <c r="AI11" i="9"/>
  <c r="AJ11" i="9"/>
  <c r="AK11" i="9"/>
  <c r="AL11" i="9"/>
  <c r="AM11" i="9"/>
  <c r="AN11" i="9"/>
  <c r="AO11" i="9"/>
  <c r="AP11" i="9"/>
  <c r="AQ11" i="9"/>
  <c r="AR11" i="9"/>
  <c r="AS11" i="9"/>
  <c r="AH12" i="9"/>
  <c r="AI12" i="9"/>
  <c r="AJ12" i="9"/>
  <c r="AK12" i="9"/>
  <c r="AL12" i="9"/>
  <c r="AM12" i="9"/>
  <c r="AN12" i="9"/>
  <c r="AO12" i="9"/>
  <c r="AP12" i="9"/>
  <c r="AQ12" i="9"/>
  <c r="AR12" i="9"/>
  <c r="AS12" i="9"/>
  <c r="AH13" i="9"/>
  <c r="AI13" i="9"/>
  <c r="AJ13" i="9"/>
  <c r="AK13" i="9"/>
  <c r="AL13" i="9"/>
  <c r="AM13" i="9"/>
  <c r="AN13" i="9"/>
  <c r="AO13" i="9"/>
  <c r="AP13" i="9"/>
  <c r="AQ13" i="9"/>
  <c r="AR13" i="9"/>
  <c r="AS13" i="9"/>
  <c r="AH14" i="9"/>
  <c r="AI14" i="9"/>
  <c r="AJ14" i="9"/>
  <c r="AK14" i="9"/>
  <c r="AL14" i="9"/>
  <c r="AM14" i="9"/>
  <c r="AN14" i="9"/>
  <c r="AO14" i="9"/>
  <c r="AP14" i="9"/>
  <c r="AQ14" i="9"/>
  <c r="AR14" i="9"/>
  <c r="AS14" i="9"/>
  <c r="AH15" i="9"/>
  <c r="AI15" i="9"/>
  <c r="AJ15" i="9"/>
  <c r="AK15" i="9"/>
  <c r="AL15" i="9"/>
  <c r="AM15" i="9"/>
  <c r="AN15" i="9"/>
  <c r="AO15" i="9"/>
  <c r="AP15" i="9"/>
  <c r="AQ15" i="9"/>
  <c r="AR15" i="9"/>
  <c r="AS15" i="9"/>
  <c r="AH16" i="9"/>
  <c r="AI16" i="9"/>
  <c r="AJ16" i="9"/>
  <c r="AK16" i="9"/>
  <c r="AL16" i="9"/>
  <c r="AM16" i="9"/>
  <c r="AN16" i="9"/>
  <c r="AO16" i="9"/>
  <c r="AP16" i="9"/>
  <c r="AQ16" i="9"/>
  <c r="AR16" i="9"/>
  <c r="AS16" i="9"/>
  <c r="AH17" i="9"/>
  <c r="AI17" i="9"/>
  <c r="AJ17" i="9"/>
  <c r="AK17" i="9"/>
  <c r="AL17" i="9"/>
  <c r="AM17" i="9"/>
  <c r="AN17" i="9"/>
  <c r="AO17" i="9"/>
  <c r="AP17" i="9"/>
  <c r="AQ17" i="9"/>
  <c r="AR17" i="9"/>
  <c r="AS17" i="9"/>
  <c r="AH18" i="9"/>
  <c r="AI18" i="9"/>
  <c r="AJ18" i="9"/>
  <c r="AK18" i="9"/>
  <c r="AL18" i="9"/>
  <c r="AM18" i="9"/>
  <c r="AN18" i="9"/>
  <c r="AO18" i="9"/>
  <c r="AP18" i="9"/>
  <c r="AQ18" i="9"/>
  <c r="AR18" i="9"/>
  <c r="AS18" i="9"/>
  <c r="AH19" i="9"/>
  <c r="AI19" i="9"/>
  <c r="AJ19" i="9"/>
  <c r="AK19" i="9"/>
  <c r="AL19" i="9"/>
  <c r="AM19" i="9"/>
  <c r="AN19" i="9"/>
  <c r="AO19" i="9"/>
  <c r="AP19" i="9"/>
  <c r="AQ19" i="9"/>
  <c r="AR19" i="9"/>
  <c r="AS19" i="9"/>
  <c r="AH20" i="9"/>
  <c r="AI20" i="9"/>
  <c r="AJ20" i="9"/>
  <c r="AK20" i="9"/>
  <c r="AL20" i="9"/>
  <c r="AM20" i="9"/>
  <c r="AN20" i="9"/>
  <c r="AO20" i="9"/>
  <c r="AP20" i="9"/>
  <c r="AQ20" i="9"/>
  <c r="AR20" i="9"/>
  <c r="AS20" i="9"/>
  <c r="AH21" i="9"/>
  <c r="AI21" i="9"/>
  <c r="AJ21" i="9"/>
  <c r="AK21" i="9"/>
  <c r="AL21" i="9"/>
  <c r="AM21" i="9"/>
  <c r="AN21" i="9"/>
  <c r="AO21" i="9"/>
  <c r="AP21" i="9"/>
  <c r="AQ21" i="9"/>
  <c r="AR21" i="9"/>
  <c r="AS21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H23" i="9"/>
  <c r="AI23" i="9"/>
  <c r="AJ23" i="9"/>
  <c r="AK23" i="9"/>
  <c r="AL23" i="9"/>
  <c r="AM23" i="9"/>
  <c r="AN23" i="9"/>
  <c r="AO23" i="9"/>
  <c r="AP23" i="9"/>
  <c r="AQ23" i="9"/>
  <c r="AR23" i="9"/>
  <c r="AS23" i="9"/>
  <c r="AH24" i="9"/>
  <c r="AI24" i="9"/>
  <c r="AJ24" i="9"/>
  <c r="AK24" i="9"/>
  <c r="AL24" i="9"/>
  <c r="AM24" i="9"/>
  <c r="AN24" i="9"/>
  <c r="AO24" i="9"/>
  <c r="AP24" i="9"/>
  <c r="AQ24" i="9"/>
  <c r="AR24" i="9"/>
  <c r="AS24" i="9"/>
  <c r="AH25" i="9"/>
  <c r="AI25" i="9"/>
  <c r="AJ25" i="9"/>
  <c r="AK25" i="9"/>
  <c r="AL25" i="9"/>
  <c r="AM25" i="9"/>
  <c r="AN25" i="9"/>
  <c r="AO25" i="9"/>
  <c r="AP25" i="9"/>
  <c r="AQ25" i="9"/>
  <c r="AR25" i="9"/>
  <c r="AS25" i="9"/>
  <c r="AH26" i="9"/>
  <c r="AI26" i="9"/>
  <c r="AJ26" i="9"/>
  <c r="AK26" i="9"/>
  <c r="AL26" i="9"/>
  <c r="AM26" i="9"/>
  <c r="AN26" i="9"/>
  <c r="AO26" i="9"/>
  <c r="AP26" i="9"/>
  <c r="AQ26" i="9"/>
  <c r="AR26" i="9"/>
  <c r="AS26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H28" i="9"/>
  <c r="AI28" i="9"/>
  <c r="AJ28" i="9"/>
  <c r="AK28" i="9"/>
  <c r="AL28" i="9"/>
  <c r="AM28" i="9"/>
  <c r="AN28" i="9"/>
  <c r="AO28" i="9"/>
  <c r="AP28" i="9"/>
  <c r="AQ28" i="9"/>
  <c r="AR28" i="9"/>
  <c r="AS28" i="9"/>
  <c r="AH29" i="9"/>
  <c r="AI29" i="9"/>
  <c r="AJ29" i="9"/>
  <c r="AK29" i="9"/>
  <c r="AL29" i="9"/>
  <c r="AM29" i="9"/>
  <c r="AN29" i="9"/>
  <c r="AO29" i="9"/>
  <c r="AP29" i="9"/>
  <c r="AQ29" i="9"/>
  <c r="AR29" i="9"/>
  <c r="AS29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H31" i="9"/>
  <c r="AI31" i="9"/>
  <c r="AJ31" i="9"/>
  <c r="AK31" i="9"/>
  <c r="AL31" i="9"/>
  <c r="AM31" i="9"/>
  <c r="AN31" i="9"/>
  <c r="AO31" i="9"/>
  <c r="AP31" i="9"/>
  <c r="AQ31" i="9"/>
  <c r="AR31" i="9"/>
  <c r="AS31" i="9"/>
  <c r="AH32" i="9"/>
  <c r="AI32" i="9"/>
  <c r="AJ32" i="9"/>
  <c r="AK32" i="9"/>
  <c r="AL32" i="9"/>
  <c r="AM32" i="9"/>
  <c r="AN32" i="9"/>
  <c r="AO32" i="9"/>
  <c r="AP32" i="9"/>
  <c r="AQ32" i="9"/>
  <c r="AR32" i="9"/>
  <c r="AS32" i="9"/>
  <c r="AH33" i="9"/>
  <c r="AI33" i="9"/>
  <c r="AJ33" i="9"/>
  <c r="AK33" i="9"/>
  <c r="AL33" i="9"/>
  <c r="AM33" i="9"/>
  <c r="AN33" i="9"/>
  <c r="AO33" i="9"/>
  <c r="AP33" i="9"/>
  <c r="AQ33" i="9"/>
  <c r="AR33" i="9"/>
  <c r="AS33" i="9"/>
  <c r="AI3" i="9"/>
  <c r="AJ3" i="9"/>
  <c r="AK3" i="9"/>
  <c r="AL3" i="9"/>
  <c r="AM3" i="9"/>
  <c r="AN3" i="9"/>
  <c r="AO3" i="9"/>
  <c r="AP3" i="9"/>
  <c r="AQ3" i="9"/>
  <c r="AR3" i="9"/>
  <c r="AS3" i="9"/>
  <c r="AH3" i="9"/>
  <c r="E5" i="9" l="1"/>
  <c r="E9" i="10" l="1"/>
  <c r="F9" i="10" s="1"/>
  <c r="C10" i="10" l="1"/>
  <c r="E8" i="10"/>
  <c r="F8" i="10" s="1"/>
  <c r="AJ66" i="9"/>
  <c r="AI58" i="9"/>
  <c r="AK67" i="9"/>
  <c r="AM49" i="9"/>
  <c r="AM52" i="9"/>
  <c r="AP55" i="9"/>
  <c r="AR60" i="9"/>
  <c r="AI62" i="9"/>
  <c r="AL63" i="9"/>
  <c r="AI47" i="9"/>
  <c r="AH45" i="9"/>
  <c r="AM57" i="9"/>
  <c r="AS68" i="9"/>
  <c r="AI48" i="9"/>
  <c r="AL57" i="9"/>
  <c r="AI63" i="9"/>
  <c r="AQ41" i="9"/>
  <c r="AL39" i="9"/>
  <c r="AO64" i="9"/>
  <c r="AK43" i="9"/>
  <c r="AL38" i="9"/>
  <c r="AR68" i="9"/>
  <c r="AL43" i="9"/>
  <c r="AH64" i="9"/>
  <c r="AS53" i="9"/>
  <c r="AO67" i="9"/>
  <c r="AM63" i="9"/>
  <c r="AI64" i="9"/>
  <c r="AQ67" i="9"/>
  <c r="AP52" i="9"/>
  <c r="AO48" i="9"/>
  <c r="AN55" i="9"/>
  <c r="AQ56" i="9"/>
  <c r="AM51" i="9"/>
  <c r="AQ62" i="9"/>
  <c r="AI42" i="9"/>
  <c r="AL51" i="9"/>
  <c r="AQ57" i="9"/>
  <c r="AI44" i="9"/>
  <c r="AL66" i="9"/>
  <c r="AK59" i="9"/>
  <c r="AR39" i="9"/>
  <c r="AJ41" i="9"/>
  <c r="AN42" i="9"/>
  <c r="AR43" i="9"/>
  <c r="AJ45" i="9"/>
  <c r="AN46" i="9"/>
  <c r="AR47" i="9"/>
  <c r="AJ49" i="9"/>
  <c r="AN50" i="9"/>
  <c r="AR51" i="9"/>
  <c r="AJ53" i="9"/>
  <c r="AN54" i="9"/>
  <c r="AR55" i="9"/>
  <c r="AJ57" i="9"/>
  <c r="AN58" i="9"/>
  <c r="AR59" i="9"/>
  <c r="AJ61" i="9"/>
  <c r="AN62" i="9"/>
  <c r="AR63" i="9"/>
  <c r="AJ65" i="9"/>
  <c r="AN66" i="9"/>
  <c r="AO39" i="9"/>
  <c r="AS40" i="9"/>
  <c r="AK42" i="9"/>
  <c r="AO43" i="9"/>
  <c r="AS44" i="9"/>
  <c r="AK46" i="9"/>
  <c r="AO47" i="9"/>
  <c r="AS48" i="9"/>
  <c r="AK50" i="9"/>
  <c r="AO51" i="9"/>
  <c r="AS52" i="9"/>
  <c r="AK54" i="9"/>
  <c r="AO55" i="9"/>
  <c r="AS56" i="9"/>
  <c r="AK58" i="9"/>
  <c r="AO59" i="9"/>
  <c r="AS60" i="9"/>
  <c r="AK62" i="9"/>
  <c r="AO63" i="9"/>
  <c r="AS64" i="9"/>
  <c r="AK66" i="9"/>
  <c r="AL40" i="9"/>
  <c r="AH43" i="9"/>
  <c r="AP45" i="9"/>
  <c r="AL48" i="9"/>
  <c r="AH51" i="9"/>
  <c r="AP53" i="9"/>
  <c r="AL56" i="9"/>
  <c r="AH59" i="9"/>
  <c r="AP61" i="9"/>
  <c r="AL64" i="9"/>
  <c r="AS66" i="9"/>
  <c r="AL68" i="9"/>
  <c r="AQ38" i="9"/>
  <c r="AL41" i="9"/>
  <c r="AH48" i="9"/>
  <c r="AH54" i="9"/>
  <c r="AH60" i="9"/>
  <c r="AH66" i="9"/>
  <c r="AM45" i="9"/>
  <c r="AQ39" i="9"/>
  <c r="AM42" i="9"/>
  <c r="AI45" i="9"/>
  <c r="AQ47" i="9"/>
  <c r="AM50" i="9"/>
  <c r="AI53" i="9"/>
  <c r="AQ55" i="9"/>
  <c r="AM58" i="9"/>
  <c r="AI61" i="9"/>
  <c r="AQ63" i="9"/>
  <c r="AM66" i="9"/>
  <c r="AI68" i="9"/>
  <c r="AH40" i="9"/>
  <c r="AH44" i="9"/>
  <c r="AJ40" i="9"/>
  <c r="AN41" i="9"/>
  <c r="AR42" i="9"/>
  <c r="AJ44" i="9"/>
  <c r="AN45" i="9"/>
  <c r="AR46" i="9"/>
  <c r="AJ48" i="9"/>
  <c r="AN49" i="9"/>
  <c r="AR50" i="9"/>
  <c r="AJ52" i="9"/>
  <c r="AN53" i="9"/>
  <c r="AR54" i="9"/>
  <c r="AJ56" i="9"/>
  <c r="AN57" i="9"/>
  <c r="AR58" i="9"/>
  <c r="AJ60" i="9"/>
  <c r="AN61" i="9"/>
  <c r="AR62" i="9"/>
  <c r="AJ64" i="9"/>
  <c r="AN65" i="9"/>
  <c r="AR66" i="9"/>
  <c r="AS39" i="9"/>
  <c r="AK41" i="9"/>
  <c r="AO42" i="9"/>
  <c r="AS43" i="9"/>
  <c r="AK45" i="9"/>
  <c r="AO46" i="9"/>
  <c r="AS47" i="9"/>
  <c r="AK49" i="9"/>
  <c r="AO50" i="9"/>
  <c r="AS51" i="9"/>
  <c r="AK53" i="9"/>
  <c r="AO54" i="9"/>
  <c r="AS55" i="9"/>
  <c r="AK57" i="9"/>
  <c r="AO58" i="9"/>
  <c r="AS59" i="9"/>
  <c r="AK61" i="9"/>
  <c r="AO62" i="9"/>
  <c r="AS63" i="9"/>
  <c r="AK65" i="9"/>
  <c r="AO66" i="9"/>
  <c r="AH41" i="9"/>
  <c r="AP43" i="9"/>
  <c r="AL46" i="9"/>
  <c r="AH49" i="9"/>
  <c r="AP51" i="9"/>
  <c r="AL54" i="9"/>
  <c r="AH57" i="9"/>
  <c r="AP59" i="9"/>
  <c r="AL62" i="9"/>
  <c r="AH65" i="9"/>
  <c r="AL67" i="9"/>
  <c r="AP68" i="9"/>
  <c r="AM68" i="9"/>
  <c r="AP42" i="9"/>
  <c r="AL49" i="9"/>
  <c r="AL55" i="9"/>
  <c r="AL61" i="9"/>
  <c r="AI67" i="9"/>
  <c r="AM39" i="9"/>
  <c r="AQ46" i="9"/>
  <c r="AM40" i="9"/>
  <c r="AI43" i="9"/>
  <c r="AQ45" i="9"/>
  <c r="AM48" i="9"/>
  <c r="AI51" i="9"/>
  <c r="AQ53" i="9"/>
  <c r="AM56" i="9"/>
  <c r="AI59" i="9"/>
  <c r="AQ61" i="9"/>
  <c r="AM64" i="9"/>
  <c r="AH67" i="9"/>
  <c r="AQ68" i="9"/>
  <c r="AP40" i="9"/>
  <c r="AL45" i="9"/>
  <c r="AH50" i="9"/>
  <c r="AP54" i="9"/>
  <c r="AL59" i="9"/>
  <c r="AP64" i="9"/>
  <c r="AJ68" i="9"/>
  <c r="AI40" i="9"/>
  <c r="AM43" i="9"/>
  <c r="AQ50" i="9"/>
  <c r="AM61" i="9"/>
  <c r="AJ39" i="9"/>
  <c r="AN40" i="9"/>
  <c r="AR41" i="9"/>
  <c r="AJ43" i="9"/>
  <c r="AN44" i="9"/>
  <c r="AR45" i="9"/>
  <c r="AJ47" i="9"/>
  <c r="AN48" i="9"/>
  <c r="AR49" i="9"/>
  <c r="AJ51" i="9"/>
  <c r="AN52" i="9"/>
  <c r="AR53" i="9"/>
  <c r="AJ55" i="9"/>
  <c r="AN56" i="9"/>
  <c r="AR57" i="9"/>
  <c r="AJ59" i="9"/>
  <c r="AN60" i="9"/>
  <c r="AR61" i="9"/>
  <c r="AJ63" i="9"/>
  <c r="AN64" i="9"/>
  <c r="AR65" i="9"/>
  <c r="AJ67" i="9"/>
  <c r="AK40" i="9"/>
  <c r="AO41" i="9"/>
  <c r="AS42" i="9"/>
  <c r="AK44" i="9"/>
  <c r="AO45" i="9"/>
  <c r="AS46" i="9"/>
  <c r="AK48" i="9"/>
  <c r="AO49" i="9"/>
  <c r="AS50" i="9"/>
  <c r="AK52" i="9"/>
  <c r="AO53" i="9"/>
  <c r="AS54" i="9"/>
  <c r="AK56" i="9"/>
  <c r="AO57" i="9"/>
  <c r="AS58" i="9"/>
  <c r="AK60" i="9"/>
  <c r="AO61" i="9"/>
  <c r="AS62" i="9"/>
  <c r="AK64" i="9"/>
  <c r="AO65" i="9"/>
  <c r="AP41" i="9"/>
  <c r="AL44" i="9"/>
  <c r="AH47" i="9"/>
  <c r="AP49" i="9"/>
  <c r="AL52" i="9"/>
  <c r="AH55" i="9"/>
  <c r="AP57" i="9"/>
  <c r="AL60" i="9"/>
  <c r="AH63" i="9"/>
  <c r="AP65" i="9"/>
  <c r="AP67" i="9"/>
  <c r="AI38" i="9"/>
  <c r="AN39" i="9"/>
  <c r="AR40" i="9"/>
  <c r="AJ42" i="9"/>
  <c r="AN43" i="9"/>
  <c r="AR44" i="9"/>
  <c r="AJ46" i="9"/>
  <c r="AN47" i="9"/>
  <c r="AR48" i="9"/>
  <c r="AJ50" i="9"/>
  <c r="AN51" i="9"/>
  <c r="AR52" i="9"/>
  <c r="AI66" i="9"/>
  <c r="AI60" i="9"/>
  <c r="AO68" i="9"/>
  <c r="AM59" i="9"/>
  <c r="AQ48" i="9"/>
  <c r="AQ60" i="9"/>
  <c r="AM65" i="9"/>
  <c r="AP38" i="9"/>
  <c r="AQ58" i="9"/>
  <c r="AI46" i="9"/>
  <c r="AQ40" i="9"/>
  <c r="AN67" i="9"/>
  <c r="AH62" i="9"/>
  <c r="AH56" i="9"/>
  <c r="AP48" i="9"/>
  <c r="AH42" i="9"/>
  <c r="AM67" i="9"/>
  <c r="AM62" i="9"/>
  <c r="AI57" i="9"/>
  <c r="AQ51" i="9"/>
  <c r="AM46" i="9"/>
  <c r="AI41" i="9"/>
  <c r="AM41" i="9"/>
  <c r="AP62" i="9"/>
  <c r="AP50" i="9"/>
  <c r="AP63" i="9"/>
  <c r="AH53" i="9"/>
  <c r="AL42" i="9"/>
  <c r="AK63" i="9"/>
  <c r="AS57" i="9"/>
  <c r="AO52" i="9"/>
  <c r="AK47" i="9"/>
  <c r="AS41" i="9"/>
  <c r="AR64" i="9"/>
  <c r="AN59" i="9"/>
  <c r="AJ54" i="9"/>
  <c r="AK68" i="9"/>
  <c r="AI56" i="9"/>
  <c r="AQ44" i="9"/>
  <c r="AS38" i="9"/>
  <c r="AP66" i="9"/>
  <c r="AP60" i="9"/>
  <c r="AL53" i="9"/>
  <c r="AL47" i="9"/>
  <c r="AR38" i="9"/>
  <c r="AQ65" i="9"/>
  <c r="AM60" i="9"/>
  <c r="AI55" i="9"/>
  <c r="AQ49" i="9"/>
  <c r="AM44" i="9"/>
  <c r="AI39" i="9"/>
  <c r="AN68" i="9"/>
  <c r="AP58" i="9"/>
  <c r="AP46" i="9"/>
  <c r="AM38" i="9"/>
  <c r="AH61" i="9"/>
  <c r="AL50" i="9"/>
  <c r="AP39" i="9"/>
  <c r="AS61" i="9"/>
  <c r="AO56" i="9"/>
  <c r="AK51" i="9"/>
  <c r="AS45" i="9"/>
  <c r="AO40" i="9"/>
  <c r="AN63" i="9"/>
  <c r="AJ58" i="9"/>
  <c r="AM55" i="9"/>
  <c r="AQ52" i="9"/>
  <c r="AI52" i="9"/>
  <c r="AQ64" i="9"/>
  <c r="AI54" i="9"/>
  <c r="AS67" i="9"/>
  <c r="AI50" i="9"/>
  <c r="AQ54" i="9"/>
  <c r="AQ66" i="9"/>
  <c r="AM53" i="9"/>
  <c r="AQ42" i="9"/>
  <c r="AK38" i="9"/>
  <c r="AL65" i="9"/>
  <c r="AH58" i="9"/>
  <c r="AH52" i="9"/>
  <c r="AH46" i="9"/>
  <c r="AJ38" i="9"/>
  <c r="AI65" i="9"/>
  <c r="AQ59" i="9"/>
  <c r="AM54" i="9"/>
  <c r="AI49" i="9"/>
  <c r="AQ43" i="9"/>
  <c r="AM47" i="9"/>
  <c r="AR67" i="9"/>
  <c r="AP56" i="9"/>
  <c r="AP44" i="9"/>
  <c r="AH68" i="9"/>
  <c r="AL58" i="9"/>
  <c r="AP47" i="9"/>
  <c r="AS65" i="9"/>
  <c r="AO60" i="9"/>
  <c r="AK55" i="9"/>
  <c r="AS49" i="9"/>
  <c r="AO44" i="9"/>
  <c r="AK39" i="9"/>
  <c r="AJ62" i="9"/>
  <c r="AR56" i="9"/>
  <c r="E10" i="10" l="1"/>
  <c r="F10" i="10"/>
  <c r="E6" i="9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l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G4" i="9" s="1"/>
  <c r="G5" i="9" s="1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H4" i="9" s="1"/>
  <c r="H5" i="9" s="1"/>
  <c r="H6" i="9" s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I4" i="9" s="1"/>
  <c r="I5" i="9" s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J4" i="9" s="1"/>
  <c r="J5" i="9" s="1"/>
  <c r="J6" i="9" s="1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K4" i="9" s="1"/>
  <c r="K5" i="9" s="1"/>
  <c r="K6" i="9" s="1"/>
  <c r="K7" i="9" s="1"/>
  <c r="K8" i="9" s="1"/>
  <c r="K9" i="9" s="1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L4" i="9" s="1"/>
  <c r="L5" i="9" s="1"/>
  <c r="L6" i="9" s="1"/>
  <c r="L7" i="9" s="1"/>
  <c r="L8" i="9" s="1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l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M4" i="9" l="1"/>
  <c r="M5" i="9" s="1"/>
  <c r="M6" i="9" s="1"/>
  <c r="M7" i="9" s="1"/>
  <c r="M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N4" i="9" s="1"/>
  <c r="N5" i="9" s="1"/>
  <c r="N6" i="9" s="1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O4" i="9" s="1"/>
  <c r="O5" i="9" s="1"/>
  <c r="O6" i="9" s="1"/>
  <c r="O7" i="9" s="1"/>
  <c r="O8" i="9" s="1"/>
  <c r="O9" i="9" s="1"/>
  <c r="O10" i="9" s="1"/>
  <c r="O11" i="9" s="1"/>
  <c r="O12" i="9" s="1"/>
  <c r="O13" i="9" s="1"/>
  <c r="O14" i="9" s="1"/>
  <c r="O15" i="9" s="1"/>
  <c r="O16" i="9" s="1"/>
  <c r="O17" i="9" s="1"/>
  <c r="O18" i="9" s="1"/>
  <c r="O19" i="9" s="1"/>
  <c r="O20" i="9" s="1"/>
  <c r="O21" i="9" s="1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P4" i="9" s="1"/>
  <c r="P5" i="9" s="1"/>
  <c r="P6" i="9" s="1"/>
  <c r="P7" i="9" s="1"/>
  <c r="P8" i="9" s="1"/>
  <c r="P9" i="9" s="1"/>
  <c r="P10" i="9" s="1"/>
  <c r="P11" i="9" s="1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P34" i="9" s="1"/>
</calcChain>
</file>

<file path=xl/sharedStrings.xml><?xml version="1.0" encoding="utf-8"?>
<sst xmlns="http://schemas.openxmlformats.org/spreadsheetml/2006/main" count="4442" uniqueCount="69">
  <si>
    <t>Montant</t>
  </si>
  <si>
    <t>Jour</t>
  </si>
  <si>
    <t>JANVIER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</si>
  <si>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</si>
  <si>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</si>
  <si>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</si>
  <si>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</si>
  <si>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</si>
  <si>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</si>
  <si>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</si>
  <si>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</si>
  <si>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Libellé</t>
  </si>
  <si>
    <t>Versement 1</t>
  </si>
  <si>
    <t>Versement 2</t>
  </si>
  <si>
    <t>Versement 3</t>
  </si>
  <si>
    <t>Versement 4</t>
  </si>
  <si>
    <t>TOTAL</t>
  </si>
  <si>
    <t>RECETTES</t>
  </si>
  <si>
    <t>N°</t>
  </si>
  <si>
    <t>Solde banque</t>
  </si>
  <si>
    <t>Recettes</t>
  </si>
  <si>
    <t>Dépenses</t>
  </si>
  <si>
    <t>Solde</t>
  </si>
  <si>
    <t>Recettes fixes</t>
  </si>
  <si>
    <t>Dépenses fixes</t>
  </si>
  <si>
    <t>AUJOURD'HUI</t>
  </si>
  <si>
    <t>ANNEE</t>
  </si>
  <si>
    <t>Date</t>
  </si>
  <si>
    <t>FÉVRIER</t>
  </si>
  <si>
    <t>AOÛT</t>
  </si>
  <si>
    <t>DÉCEMBRE</t>
  </si>
  <si>
    <t>Taux</t>
  </si>
  <si>
    <t>Cantine</t>
  </si>
  <si>
    <t>Recettes fixes (Salaires, CAF…)</t>
  </si>
  <si>
    <t>Recettes ponctuelles (Anniversaire, …)</t>
  </si>
  <si>
    <t>Total</t>
  </si>
  <si>
    <t>Recette N°</t>
  </si>
  <si>
    <t>Paiments CB / Virements / autres</t>
  </si>
  <si>
    <t>Prélèvements (dépenses fixes…)</t>
  </si>
  <si>
    <t>EDF</t>
  </si>
  <si>
    <t>Transports</t>
  </si>
  <si>
    <t>◄</t>
  </si>
  <si>
    <t>Recettes à simuler</t>
  </si>
  <si>
    <t>Dépenses à simuler</t>
  </si>
  <si>
    <t>Salaires</t>
  </si>
  <si>
    <t>CAF</t>
  </si>
  <si>
    <t>Logement</t>
  </si>
  <si>
    <t>Alimentation</t>
  </si>
  <si>
    <t>Internet/Téléphone</t>
  </si>
  <si>
    <t>Santé</t>
  </si>
  <si>
    <t>Habillement/Chaussures</t>
  </si>
  <si>
    <t>Education</t>
  </si>
  <si>
    <t>Assurances</t>
  </si>
  <si>
    <t>Abonnement Loisirs</t>
  </si>
  <si>
    <t>Mutuelle</t>
  </si>
  <si>
    <t>▲</t>
  </si>
  <si>
    <t>Ici les tableaux de calculs pour information mais ne pas toucher .</t>
  </si>
  <si>
    <t>Personne 1</t>
  </si>
  <si>
    <t>Personne 2</t>
  </si>
  <si>
    <t>Soit somme à mettre de côté chaque mois</t>
  </si>
  <si>
    <t>Salaire annuel</t>
  </si>
  <si>
    <t>Total pour les vacances</t>
  </si>
  <si>
    <t>Provisionner pour partir en vacances</t>
  </si>
  <si>
    <t>,,</t>
  </si>
  <si>
    <t>DEPENSES</t>
  </si>
  <si>
    <t>►</t>
  </si>
  <si>
    <t>Cliquez sur les numéros soulignés pour renseigner les jours et les montants de ces opérations.</t>
  </si>
  <si>
    <r>
      <t xml:space="preserve">Noter </t>
    </r>
    <r>
      <rPr>
        <b/>
        <i/>
        <u/>
        <sz val="10"/>
        <color rgb="FF7030A0"/>
        <rFont val="Calibri"/>
        <family val="2"/>
        <scheme val="minor"/>
      </rPr>
      <t>les libellés</t>
    </r>
    <r>
      <rPr>
        <i/>
        <sz val="10"/>
        <color rgb="FF7030A0"/>
        <rFont val="Calibri"/>
        <family val="2"/>
        <scheme val="minor"/>
      </rPr>
      <t xml:space="preserve"> dans les cellules colorées 
   de C3 à C12 
   de H3 à H12 
   de M3 à M 12 
   de R3 à R12.</t>
    </r>
  </si>
  <si>
    <r>
      <t xml:space="preserve">Mettre </t>
    </r>
    <r>
      <rPr>
        <b/>
        <i/>
        <u/>
        <sz val="10"/>
        <color rgb="FF7030A0"/>
        <rFont val="Calibri"/>
        <family val="2"/>
        <scheme val="minor"/>
      </rPr>
      <t>le jour</t>
    </r>
    <r>
      <rPr>
        <i/>
        <sz val="10"/>
        <color rgb="FF7030A0"/>
        <rFont val="Calibri"/>
        <family val="2"/>
        <scheme val="minor"/>
      </rPr>
      <t xml:space="preserve"> du mouvement bancaire prévu sur la ligne du mois concerné (colonnes E + J + O + T) </t>
    </r>
    <r>
      <rPr>
        <b/>
        <i/>
        <u/>
        <sz val="10"/>
        <color rgb="FF7030A0"/>
        <rFont val="Calibri"/>
        <family val="2"/>
        <scheme val="minor"/>
      </rPr>
      <t>et son montant</t>
    </r>
    <r>
      <rPr>
        <i/>
        <sz val="10"/>
        <color rgb="FF7030A0"/>
        <rFont val="Calibri"/>
        <family val="2"/>
        <scheme val="minor"/>
      </rPr>
      <t xml:space="preserve"> (colonnes F + K + P + 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</si>
</sst>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#,##0\ &quot;€&quot;"/>
    <numFmt numFmtId="165" formatCode="00"/>
    <numFmt numFmtId="166" formatCode="#,##0.00\ &quot;€&quot;"/>
    <numFmt numFmtId="167" formatCode="_-* #,##0\ &quot;€&quot;_-;\-* #,##0\ &quot;€&quot;_-;_-* &quot;-&quot;??\ &quot;€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2E2E2E"/>
      <name val="Calibri"/>
      <family val="2"/>
      <scheme val="minor"/>
    </font>
    <font>
      <b/>
      <sz val="12"/>
      <color rgb="FF2E2E2E"/>
      <name val="Segoe UI"/>
      <family val="2"/>
    </font>
    <font>
      <b/>
      <sz val="11"/>
      <color rgb="FF2E2E2E"/>
      <name val="Calibri"/>
      <family val="2"/>
      <scheme val="minor"/>
    </font>
    <font>
      <b/>
      <sz val="12"/>
      <color rgb="FF2E2E2E"/>
      <name val="Calibri"/>
      <family val="2"/>
      <scheme val="minor"/>
    </font>
    <font>
      <b/>
      <i/>
      <sz val="11"/>
      <color rgb="FF2E2E2E"/>
      <name val="Calibri"/>
      <family val="2"/>
      <scheme val="minor"/>
    </font>
    <font>
      <sz val="9"/>
      <color rgb="FF2E2E2E"/>
      <name val="Calibri"/>
      <family val="2"/>
      <scheme val="minor"/>
    </font>
    <font>
      <b/>
      <sz val="15"/>
      <color rgb="FF2E2E2E"/>
      <name val="Calibri"/>
      <family val="2"/>
      <scheme val="minor"/>
    </font>
    <font>
      <sz val="12"/>
      <color rgb="FF2E2E2E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rgb="FF2E2E2E"/>
      <name val="Calibri"/>
      <family val="2"/>
      <scheme val="minor"/>
    </font>
    <font>
      <sz val="11"/>
      <color rgb="FF2E2E2E"/>
      <name val="Tahoma"/>
      <family val="2"/>
    </font>
    <font>
      <i/>
      <sz val="9"/>
      <color rgb="FF2E2E2E"/>
      <name val="Calibri"/>
      <family val="2"/>
      <scheme val="minor"/>
    </font>
    <font>
      <b/>
      <sz val="10"/>
      <color rgb="FF2E2E2E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rgb="FF1F6F54"/>
      <name val="Calibri"/>
      <family val="2"/>
      <scheme val="minor"/>
    </font>
    <font>
      <b/>
      <sz val="12"/>
      <color rgb="FF1F3A5F"/>
      <name val="Calibri"/>
      <family val="2"/>
      <scheme val="minor"/>
    </font>
    <font>
      <b/>
      <sz val="18"/>
      <color rgb="FF1F3A5F"/>
      <name val="Calibri"/>
      <family val="2"/>
      <scheme val="minor"/>
    </font>
    <font>
      <b/>
      <sz val="18"/>
      <color rgb="FF1F6F54"/>
      <name val="Calibri"/>
      <family val="2"/>
      <scheme val="minor"/>
    </font>
    <font>
      <sz val="11"/>
      <color rgb="FF4CAF50"/>
      <name val="Calibri"/>
      <family val="2"/>
      <scheme val="minor"/>
    </font>
    <font>
      <b/>
      <sz val="11"/>
      <color rgb="FF4CAF50"/>
      <name val="Calibri"/>
      <family val="2"/>
      <scheme val="minor"/>
    </font>
    <font>
      <sz val="11"/>
      <color rgb="FF81C784"/>
      <name val="Calibri"/>
      <family val="2"/>
      <scheme val="minor"/>
    </font>
    <font>
      <b/>
      <sz val="11"/>
      <color rgb="FF81C784"/>
      <name val="Calibri"/>
      <family val="2"/>
      <scheme val="minor"/>
    </font>
    <font>
      <sz val="11"/>
      <color rgb="FFA5D6A7"/>
      <name val="Calibri"/>
      <family val="2"/>
      <scheme val="minor"/>
    </font>
    <font>
      <b/>
      <sz val="11"/>
      <color rgb="FFA5D6A7"/>
      <name val="Calibri"/>
      <family val="2"/>
      <scheme val="minor"/>
    </font>
    <font>
      <sz val="11"/>
      <color rgb="FFC8E6C9"/>
      <name val="Calibri"/>
      <family val="2"/>
      <scheme val="minor"/>
    </font>
    <font>
      <b/>
      <sz val="11"/>
      <color rgb="FFC8E6C9"/>
      <name val="Calibri"/>
      <family val="2"/>
      <scheme val="minor"/>
    </font>
    <font>
      <b/>
      <sz val="11"/>
      <color rgb="FF2196F3"/>
      <name val="Calibri"/>
      <family val="2"/>
      <scheme val="minor"/>
    </font>
    <font>
      <sz val="11"/>
      <color rgb="FF2196F3"/>
      <name val="Calibri"/>
      <family val="2"/>
      <scheme val="minor"/>
    </font>
    <font>
      <b/>
      <sz val="11"/>
      <color rgb="FF64B5F6"/>
      <name val="Calibri"/>
      <family val="2"/>
      <scheme val="minor"/>
    </font>
    <font>
      <sz val="11"/>
      <color rgb="FF64B5F6"/>
      <name val="Calibri"/>
      <family val="2"/>
      <scheme val="minor"/>
    </font>
    <font>
      <b/>
      <sz val="11"/>
      <color rgb="FF90CAF9"/>
      <name val="Calibri"/>
      <family val="2"/>
      <scheme val="minor"/>
    </font>
    <font>
      <sz val="11"/>
      <color rgb="FF90CAF9"/>
      <name val="Calibri"/>
      <family val="2"/>
      <scheme val="minor"/>
    </font>
    <font>
      <b/>
      <sz val="11"/>
      <color rgb="FFBBDEFB"/>
      <name val="Calibri"/>
      <family val="2"/>
      <scheme val="minor"/>
    </font>
    <font>
      <sz val="11"/>
      <color rgb="FFBBDEFB"/>
      <name val="Calibri"/>
      <family val="2"/>
      <scheme val="minor"/>
    </font>
    <font>
      <i/>
      <sz val="10"/>
      <color rgb="FF2E2E2E"/>
      <name val="Calibri"/>
      <family val="2"/>
      <scheme val="minor"/>
    </font>
    <font>
      <sz val="12"/>
      <color rgb="FF7030A0"/>
      <name val="Tahoma"/>
      <family val="2"/>
    </font>
    <font>
      <i/>
      <sz val="10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i/>
      <u/>
      <sz val="10"/>
      <color rgb="FF7030A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2F7F4"/>
        <bgColor indexed="64"/>
      </patternFill>
    </fill>
    <fill>
      <patternFill patternType="solid">
        <fgColor rgb="FFCFE3DA"/>
        <bgColor indexed="64"/>
      </patternFill>
    </fill>
    <fill>
      <patternFill patternType="solid">
        <fgColor rgb="FFC9D9E8"/>
        <bgColor indexed="64"/>
      </patternFill>
    </fill>
    <fill>
      <patternFill patternType="solid">
        <fgColor rgb="FFF2F5F8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DE2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0E8"/>
        <bgColor indexed="64"/>
      </patternFill>
    </fill>
  </fills>
  <borders count="6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6"/>
      </right>
      <top style="thin">
        <color auto="1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auto="1"/>
      </top>
      <bottom style="thin">
        <color theme="6"/>
      </bottom>
      <diagonal/>
    </border>
    <border>
      <left style="thin">
        <color theme="6"/>
      </left>
      <right style="thin">
        <color auto="1"/>
      </right>
      <top style="thin">
        <color auto="1"/>
      </top>
      <bottom style="thin">
        <color theme="6"/>
      </bottom>
      <diagonal/>
    </border>
    <border>
      <left style="thin">
        <color auto="1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auto="1"/>
      </right>
      <top style="thin">
        <color theme="6"/>
      </top>
      <bottom style="thin">
        <color theme="6"/>
      </bottom>
      <diagonal/>
    </border>
    <border>
      <left style="thin">
        <color auto="1"/>
      </left>
      <right style="thin">
        <color theme="6"/>
      </right>
      <top style="thin">
        <color theme="6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auto="1"/>
      </bottom>
      <diagonal/>
    </border>
    <border>
      <left style="thin">
        <color theme="6"/>
      </left>
      <right style="thin">
        <color auto="1"/>
      </right>
      <top style="thin">
        <color theme="6"/>
      </top>
      <bottom style="thin">
        <color auto="1"/>
      </bottom>
      <diagonal/>
    </border>
    <border>
      <left style="thin">
        <color indexed="64"/>
      </left>
      <right/>
      <top/>
      <bottom style="thick">
        <color theme="4"/>
      </bottom>
      <diagonal/>
    </border>
    <border>
      <left/>
      <right style="thin">
        <color indexed="64"/>
      </right>
      <top/>
      <bottom style="thick">
        <color theme="4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medium">
        <color rgb="FFCCCCCC"/>
      </bottom>
      <diagonal/>
    </border>
    <border>
      <left style="thin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ck">
        <color rgb="FFCCCCCC"/>
      </left>
      <right/>
      <top style="thick">
        <color rgb="FFCCCCCC"/>
      </top>
      <bottom style="thick">
        <color rgb="FFCCCCCC"/>
      </bottom>
      <diagonal/>
    </border>
    <border>
      <left/>
      <right/>
      <top style="thick">
        <color rgb="FFCCCCCC"/>
      </top>
      <bottom style="thick">
        <color rgb="FFCCCCCC"/>
      </bottom>
      <diagonal/>
    </border>
    <border>
      <left/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rgb="FFCCCCCC"/>
      </left>
      <right style="thin">
        <color indexed="64"/>
      </right>
      <top/>
      <bottom/>
      <diagonal/>
    </border>
    <border>
      <left style="medium">
        <color rgb="FFCCCCCC"/>
      </left>
      <right style="thin">
        <color indexed="64"/>
      </right>
      <top style="medium">
        <color rgb="FFCCCCCC"/>
      </top>
      <bottom/>
      <diagonal/>
    </border>
    <border>
      <left style="thin">
        <color indexed="64"/>
      </left>
      <right/>
      <top style="medium">
        <color rgb="FFCCCCCC"/>
      </top>
      <bottom/>
      <diagonal/>
    </border>
    <border>
      <left/>
      <right style="thin">
        <color indexed="64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7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9" fontId="1" fillId="0" borderId="0" applyFont="0" applyFill="0" applyBorder="0" applyAlignment="0" applyProtection="0"/>
  </cellStyleXfs>
  <cellXfs count="289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6" fontId="6" fillId="0" borderId="12" xfId="0" applyNumberFormat="1" applyFont="1" applyBorder="1"/>
    <xf numFmtId="6" fontId="6" fillId="0" borderId="13" xfId="0" applyNumberFormat="1" applyFont="1" applyBorder="1"/>
    <xf numFmtId="6" fontId="6" fillId="0" borderId="14" xfId="0" applyNumberFormat="1" applyFont="1" applyBorder="1"/>
    <xf numFmtId="165" fontId="6" fillId="0" borderId="0" xfId="0" applyNumberFormat="1" applyFont="1" applyAlignment="1">
      <alignment horizontal="right"/>
    </xf>
    <xf numFmtId="6" fontId="6" fillId="0" borderId="15" xfId="0" applyNumberFormat="1" applyFont="1" applyBorder="1"/>
    <xf numFmtId="6" fontId="6" fillId="0" borderId="16" xfId="0" applyNumberFormat="1" applyFont="1" applyBorder="1"/>
    <xf numFmtId="6" fontId="6" fillId="0" borderId="17" xfId="0" applyNumberFormat="1" applyFont="1" applyBorder="1"/>
    <xf numFmtId="6" fontId="6" fillId="0" borderId="0" xfId="0" applyNumberFormat="1" applyFont="1"/>
    <xf numFmtId="166" fontId="6" fillId="0" borderId="5" xfId="0" applyNumberFormat="1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14" fontId="6" fillId="4" borderId="6" xfId="0" applyNumberFormat="1" applyFont="1" applyFill="1" applyBorder="1"/>
    <xf numFmtId="0" fontId="6" fillId="0" borderId="7" xfId="0" applyFont="1" applyBorder="1"/>
    <xf numFmtId="0" fontId="6" fillId="0" borderId="8" xfId="0" applyFont="1" applyBorder="1"/>
    <xf numFmtId="6" fontId="6" fillId="0" borderId="18" xfId="0" applyNumberFormat="1" applyFont="1" applyBorder="1"/>
    <xf numFmtId="6" fontId="6" fillId="0" borderId="19" xfId="0" applyNumberFormat="1" applyFont="1" applyBorder="1"/>
    <xf numFmtId="6" fontId="6" fillId="0" borderId="20" xfId="0" applyNumberFormat="1" applyFont="1" applyBorder="1"/>
    <xf numFmtId="167" fontId="10" fillId="0" borderId="0" xfId="0" applyNumberFormat="1" applyFont="1"/>
    <xf numFmtId="167" fontId="6" fillId="0" borderId="0" xfId="0" applyNumberFormat="1" applyFont="1"/>
    <xf numFmtId="14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13" fillId="0" borderId="28" xfId="3" applyFont="1" applyFill="1" applyBorder="1" applyAlignment="1" applyProtection="1">
      <alignment horizontal="center"/>
    </xf>
    <xf numFmtId="0" fontId="13" fillId="0" borderId="41" xfId="3" applyFont="1" applyFill="1" applyBorder="1" applyAlignment="1" applyProtection="1">
      <alignment horizontal="center"/>
    </xf>
    <xf numFmtId="164" fontId="6" fillId="0" borderId="36" xfId="0" applyNumberFormat="1" applyFont="1" applyBorder="1" applyAlignment="1">
      <alignment horizontal="right" indent="1"/>
    </xf>
    <xf numFmtId="164" fontId="6" fillId="0" borderId="37" xfId="0" applyNumberFormat="1" applyFont="1" applyBorder="1" applyAlignment="1">
      <alignment horizontal="right" indent="1"/>
    </xf>
    <xf numFmtId="0" fontId="6" fillId="0" borderId="0" xfId="0" applyFont="1" applyAlignment="1">
      <alignment vertical="center" wrapText="1"/>
    </xf>
    <xf numFmtId="0" fontId="6" fillId="10" borderId="0" xfId="0" applyFont="1" applyFill="1" applyAlignment="1">
      <alignment horizontal="center"/>
    </xf>
    <xf numFmtId="0" fontId="6" fillId="10" borderId="0" xfId="0" applyFont="1" applyFill="1"/>
    <xf numFmtId="0" fontId="11" fillId="10" borderId="0" xfId="0" applyFont="1" applyFill="1" applyAlignment="1">
      <alignment horizontal="left"/>
    </xf>
    <xf numFmtId="167" fontId="6" fillId="10" borderId="0" xfId="0" applyNumberFormat="1" applyFont="1" applyFill="1"/>
    <xf numFmtId="0" fontId="6" fillId="7" borderId="0" xfId="0" applyFont="1" applyFill="1" applyAlignment="1">
      <alignment horizontal="center"/>
    </xf>
    <xf numFmtId="0" fontId="11" fillId="7" borderId="0" xfId="0" applyFont="1" applyFill="1"/>
    <xf numFmtId="167" fontId="6" fillId="7" borderId="0" xfId="0" applyNumberFormat="1" applyFont="1" applyFill="1"/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11" fillId="6" borderId="0" xfId="0" applyFont="1" applyFill="1"/>
    <xf numFmtId="167" fontId="6" fillId="6" borderId="0" xfId="0" applyNumberFormat="1" applyFont="1" applyFill="1"/>
    <xf numFmtId="0" fontId="6" fillId="9" borderId="0" xfId="0" applyFont="1" applyFill="1" applyAlignment="1">
      <alignment horizontal="center"/>
    </xf>
    <xf numFmtId="165" fontId="6" fillId="9" borderId="0" xfId="0" applyNumberFormat="1" applyFont="1" applyFill="1" applyAlignment="1">
      <alignment horizontal="center"/>
    </xf>
    <xf numFmtId="14" fontId="6" fillId="9" borderId="0" xfId="0" applyNumberFormat="1" applyFont="1" applyFill="1"/>
    <xf numFmtId="0" fontId="6" fillId="5" borderId="23" xfId="0" applyFont="1" applyFill="1" applyBorder="1" applyProtection="1">
      <protection locked="0"/>
    </xf>
    <xf numFmtId="0" fontId="6" fillId="5" borderId="27" xfId="0" applyFont="1" applyFill="1" applyBorder="1" applyProtection="1">
      <protection locked="0"/>
    </xf>
    <xf numFmtId="0" fontId="6" fillId="5" borderId="24" xfId="0" applyFont="1" applyFill="1" applyBorder="1" applyProtection="1">
      <protection locked="0"/>
    </xf>
    <xf numFmtId="0" fontId="6" fillId="5" borderId="25" xfId="0" applyFont="1" applyFill="1" applyBorder="1" applyProtection="1">
      <protection locked="0"/>
    </xf>
    <xf numFmtId="0" fontId="6" fillId="5" borderId="0" xfId="0" applyFont="1" applyFill="1" applyProtection="1">
      <protection locked="0"/>
    </xf>
    <xf numFmtId="0" fontId="6" fillId="5" borderId="26" xfId="0" applyFont="1" applyFill="1" applyBorder="1" applyProtection="1">
      <protection locked="0"/>
    </xf>
    <xf numFmtId="0" fontId="6" fillId="5" borderId="40" xfId="0" applyFont="1" applyFill="1" applyBorder="1" applyProtection="1">
      <protection locked="0"/>
    </xf>
    <xf numFmtId="0" fontId="6" fillId="5" borderId="34" xfId="0" applyFont="1" applyFill="1" applyBorder="1" applyProtection="1">
      <protection locked="0"/>
    </xf>
    <xf numFmtId="0" fontId="6" fillId="5" borderId="39" xfId="0" applyFont="1" applyFill="1" applyBorder="1" applyProtection="1">
      <protection locked="0"/>
    </xf>
    <xf numFmtId="0" fontId="6" fillId="8" borderId="40" xfId="0" applyFont="1" applyFill="1" applyBorder="1" applyProtection="1">
      <protection locked="0"/>
    </xf>
    <xf numFmtId="0" fontId="6" fillId="8" borderId="34" xfId="0" applyFont="1" applyFill="1" applyBorder="1" applyProtection="1">
      <protection locked="0"/>
    </xf>
    <xf numFmtId="0" fontId="6" fillId="8" borderId="39" xfId="0" applyFont="1" applyFill="1" applyBorder="1" applyProtection="1">
      <protection locked="0"/>
    </xf>
    <xf numFmtId="0" fontId="6" fillId="8" borderId="25" xfId="0" applyFont="1" applyFill="1" applyBorder="1" applyProtection="1">
      <protection locked="0"/>
    </xf>
    <xf numFmtId="0" fontId="6" fillId="8" borderId="0" xfId="0" applyFont="1" applyFill="1" applyProtection="1">
      <protection locked="0"/>
    </xf>
    <xf numFmtId="0" fontId="6" fillId="8" borderId="26" xfId="0" applyFont="1" applyFill="1" applyBorder="1" applyProtection="1">
      <protection locked="0"/>
    </xf>
    <xf numFmtId="0" fontId="6" fillId="8" borderId="23" xfId="0" applyFont="1" applyFill="1" applyBorder="1" applyProtection="1">
      <protection locked="0"/>
    </xf>
    <xf numFmtId="0" fontId="6" fillId="8" borderId="27" xfId="0" applyFont="1" applyFill="1" applyBorder="1" applyProtection="1">
      <protection locked="0"/>
    </xf>
    <xf numFmtId="0" fontId="6" fillId="8" borderId="24" xfId="0" applyFont="1" applyFill="1" applyBorder="1" applyProtection="1">
      <protection locked="0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5" fillId="11" borderId="2" xfId="5" applyFont="1" applyFill="1" applyBorder="1" applyAlignment="1">
      <alignment horizontal="center"/>
    </xf>
    <xf numFmtId="0" fontId="8" fillId="11" borderId="5" xfId="4" applyFont="1" applyFill="1" applyBorder="1" applyAlignment="1">
      <alignment horizontal="right" indent="1"/>
    </xf>
    <xf numFmtId="0" fontId="9" fillId="11" borderId="21" xfId="5" applyFont="1" applyFill="1" applyBorder="1" applyAlignment="1">
      <alignment horizontal="center"/>
    </xf>
    <xf numFmtId="14" fontId="9" fillId="11" borderId="22" xfId="5" applyNumberFormat="1" applyFont="1" applyFill="1" applyBorder="1" applyAlignment="1">
      <alignment horizontal="center"/>
    </xf>
    <xf numFmtId="14" fontId="6" fillId="6" borderId="46" xfId="1" applyNumberFormat="1" applyFont="1" applyFill="1" applyBorder="1" applyAlignment="1" applyProtection="1">
      <alignment horizontal="center"/>
      <protection locked="0"/>
    </xf>
    <xf numFmtId="166" fontId="6" fillId="6" borderId="11" xfId="1" applyNumberFormat="1" applyFont="1" applyFill="1" applyBorder="1" applyAlignment="1" applyProtection="1">
      <alignment horizontal="center"/>
      <protection locked="0"/>
    </xf>
    <xf numFmtId="14" fontId="6" fillId="7" borderId="46" xfId="1" applyNumberFormat="1" applyFont="1" applyFill="1" applyBorder="1" applyAlignment="1" applyProtection="1">
      <alignment horizontal="center"/>
      <protection locked="0"/>
    </xf>
    <xf numFmtId="166" fontId="6" fillId="7" borderId="11" xfId="1" applyNumberFormat="1" applyFont="1" applyFill="1" applyBorder="1" applyAlignment="1" applyProtection="1">
      <alignment horizontal="center"/>
      <protection locked="0"/>
    </xf>
    <xf numFmtId="14" fontId="6" fillId="10" borderId="46" xfId="1" applyNumberFormat="1" applyFont="1" applyFill="1" applyBorder="1" applyAlignment="1" applyProtection="1">
      <alignment horizontal="center"/>
      <protection locked="0"/>
    </xf>
    <xf numFmtId="166" fontId="6" fillId="10" borderId="11" xfId="1" applyNumberFormat="1" applyFont="1" applyFill="1" applyBorder="1" applyAlignment="1" applyProtection="1">
      <alignment horizontal="center"/>
      <protection locked="0"/>
    </xf>
    <xf numFmtId="164" fontId="8" fillId="0" borderId="0" xfId="0" applyNumberFormat="1" applyFont="1"/>
    <xf numFmtId="164" fontId="6" fillId="2" borderId="50" xfId="1" applyNumberFormat="1" applyFont="1" applyBorder="1"/>
    <xf numFmtId="9" fontId="6" fillId="0" borderId="3" xfId="6" applyFont="1" applyBorder="1" applyAlignment="1">
      <alignment horizontal="center"/>
    </xf>
    <xf numFmtId="164" fontId="6" fillId="0" borderId="3" xfId="0" applyNumberFormat="1" applyFont="1" applyBorder="1"/>
    <xf numFmtId="164" fontId="6" fillId="0" borderId="4" xfId="0" applyNumberFormat="1" applyFont="1" applyBorder="1"/>
    <xf numFmtId="164" fontId="6" fillId="2" borderId="51" xfId="1" applyNumberFormat="1" applyFont="1" applyBorder="1"/>
    <xf numFmtId="9" fontId="6" fillId="0" borderId="52" xfId="6" applyFont="1" applyBorder="1" applyAlignment="1">
      <alignment horizontal="center"/>
    </xf>
    <xf numFmtId="164" fontId="6" fillId="0" borderId="52" xfId="0" applyNumberFormat="1" applyFont="1" applyBorder="1"/>
    <xf numFmtId="164" fontId="6" fillId="0" borderId="8" xfId="0" applyNumberFormat="1" applyFont="1" applyBorder="1"/>
    <xf numFmtId="0" fontId="8" fillId="0" borderId="47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13" fillId="0" borderId="0" xfId="0" applyFont="1"/>
    <xf numFmtId="0" fontId="13" fillId="0" borderId="30" xfId="0" applyFont="1" applyBorder="1"/>
    <xf numFmtId="0" fontId="6" fillId="0" borderId="31" xfId="0" applyFont="1" applyBorder="1"/>
    <xf numFmtId="0" fontId="6" fillId="0" borderId="33" xfId="0" applyFont="1" applyBorder="1"/>
    <xf numFmtId="0" fontId="14" fillId="11" borderId="58" xfId="1" applyFont="1" applyFill="1" applyBorder="1" applyAlignment="1" applyProtection="1">
      <alignment horizontal="center" vertical="top" wrapText="1"/>
    </xf>
    <xf numFmtId="0" fontId="24" fillId="0" borderId="56" xfId="0" applyFont="1" applyBorder="1" applyAlignment="1">
      <alignment horizontal="center"/>
    </xf>
    <xf numFmtId="0" fontId="24" fillId="0" borderId="30" xfId="1" applyFont="1" applyFill="1" applyBorder="1" applyProtection="1"/>
    <xf numFmtId="0" fontId="24" fillId="0" borderId="30" xfId="1" applyNumberFormat="1" applyFont="1" applyFill="1" applyBorder="1" applyAlignment="1" applyProtection="1"/>
    <xf numFmtId="165" fontId="24" fillId="5" borderId="30" xfId="2" applyNumberFormat="1" applyFont="1" applyFill="1" applyBorder="1" applyAlignment="1" applyProtection="1">
      <alignment horizontal="center"/>
      <protection locked="0"/>
    </xf>
    <xf numFmtId="164" fontId="24" fillId="5" borderId="57" xfId="2" applyNumberFormat="1" applyFont="1" applyFill="1" applyBorder="1" applyAlignment="1" applyProtection="1">
      <alignment horizontal="right" indent="1"/>
      <protection locked="0"/>
    </xf>
    <xf numFmtId="0" fontId="24" fillId="0" borderId="5" xfId="0" applyFont="1" applyBorder="1" applyAlignment="1">
      <alignment horizontal="center"/>
    </xf>
    <xf numFmtId="0" fontId="24" fillId="0" borderId="0" xfId="1" applyFont="1" applyFill="1" applyBorder="1" applyProtection="1"/>
    <xf numFmtId="0" fontId="24" fillId="0" borderId="0" xfId="0" applyFont="1"/>
    <xf numFmtId="165" fontId="24" fillId="5" borderId="0" xfId="2" applyNumberFormat="1" applyFont="1" applyFill="1" applyBorder="1" applyAlignment="1" applyProtection="1">
      <alignment horizontal="center"/>
      <protection locked="0"/>
    </xf>
    <xf numFmtId="164" fontId="24" fillId="5" borderId="6" xfId="2" applyNumberFormat="1" applyFont="1" applyFill="1" applyBorder="1" applyAlignment="1" applyProtection="1">
      <alignment horizontal="right" indent="1"/>
      <protection locked="0"/>
    </xf>
    <xf numFmtId="0" fontId="25" fillId="11" borderId="40" xfId="0" applyFont="1" applyFill="1" applyBorder="1" applyAlignment="1">
      <alignment horizontal="center"/>
    </xf>
    <xf numFmtId="0" fontId="26" fillId="0" borderId="56" xfId="0" applyFont="1" applyBorder="1" applyAlignment="1">
      <alignment horizontal="center"/>
    </xf>
    <xf numFmtId="0" fontId="26" fillId="0" borderId="30" xfId="1" applyFont="1" applyFill="1" applyBorder="1" applyProtection="1"/>
    <xf numFmtId="0" fontId="26" fillId="0" borderId="30" xfId="1" applyNumberFormat="1" applyFont="1" applyFill="1" applyBorder="1" applyAlignment="1" applyProtection="1"/>
    <xf numFmtId="165" fontId="26" fillId="5" borderId="30" xfId="2" applyNumberFormat="1" applyFont="1" applyFill="1" applyBorder="1" applyAlignment="1" applyProtection="1">
      <alignment horizontal="center"/>
      <protection locked="0"/>
    </xf>
    <xf numFmtId="164" fontId="26" fillId="5" borderId="57" xfId="2" applyNumberFormat="1" applyFont="1" applyFill="1" applyBorder="1" applyAlignment="1" applyProtection="1">
      <alignment horizontal="right" indent="1"/>
      <protection locked="0"/>
    </xf>
    <xf numFmtId="0" fontId="26" fillId="0" borderId="5" xfId="0" applyFont="1" applyBorder="1" applyAlignment="1">
      <alignment horizontal="center"/>
    </xf>
    <xf numFmtId="0" fontId="26" fillId="0" borderId="0" xfId="1" applyFont="1" applyFill="1" applyBorder="1" applyProtection="1"/>
    <xf numFmtId="0" fontId="26" fillId="0" borderId="0" xfId="0" applyFont="1"/>
    <xf numFmtId="165" fontId="26" fillId="5" borderId="0" xfId="2" applyNumberFormat="1" applyFont="1" applyFill="1" applyBorder="1" applyAlignment="1" applyProtection="1">
      <alignment horizontal="center"/>
      <protection locked="0"/>
    </xf>
    <xf numFmtId="164" fontId="26" fillId="5" borderId="6" xfId="2" applyNumberFormat="1" applyFont="1" applyFill="1" applyBorder="1" applyAlignment="1" applyProtection="1">
      <alignment horizontal="right" indent="1"/>
      <protection locked="0"/>
    </xf>
    <xf numFmtId="0" fontId="27" fillId="11" borderId="34" xfId="0" applyFont="1" applyFill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28" fillId="0" borderId="30" xfId="1" applyFont="1" applyFill="1" applyBorder="1" applyProtection="1"/>
    <xf numFmtId="0" fontId="28" fillId="0" borderId="30" xfId="1" applyNumberFormat="1" applyFont="1" applyFill="1" applyBorder="1" applyAlignment="1" applyProtection="1"/>
    <xf numFmtId="165" fontId="28" fillId="5" borderId="30" xfId="2" applyNumberFormat="1" applyFont="1" applyFill="1" applyBorder="1" applyAlignment="1" applyProtection="1">
      <alignment horizontal="center"/>
      <protection locked="0"/>
    </xf>
    <xf numFmtId="164" fontId="28" fillId="5" borderId="57" xfId="2" applyNumberFormat="1" applyFont="1" applyFill="1" applyBorder="1" applyAlignment="1" applyProtection="1">
      <alignment horizontal="right" indent="1"/>
      <protection locked="0"/>
    </xf>
    <xf numFmtId="0" fontId="28" fillId="0" borderId="5" xfId="0" applyFont="1" applyBorder="1" applyAlignment="1">
      <alignment horizontal="center"/>
    </xf>
    <xf numFmtId="0" fontId="28" fillId="0" borderId="0" xfId="1" applyFont="1" applyFill="1" applyBorder="1" applyProtection="1"/>
    <xf numFmtId="0" fontId="28" fillId="0" borderId="0" xfId="0" applyFont="1"/>
    <xf numFmtId="165" fontId="28" fillId="5" borderId="0" xfId="2" applyNumberFormat="1" applyFont="1" applyFill="1" applyBorder="1" applyAlignment="1" applyProtection="1">
      <alignment horizontal="center"/>
      <protection locked="0"/>
    </xf>
    <xf numFmtId="164" fontId="28" fillId="5" borderId="6" xfId="2" applyNumberFormat="1" applyFont="1" applyFill="1" applyBorder="1" applyAlignment="1" applyProtection="1">
      <alignment horizontal="right" indent="1"/>
      <protection locked="0"/>
    </xf>
    <xf numFmtId="0" fontId="29" fillId="11" borderId="58" xfId="0" applyFont="1" applyFill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0" xfId="1" applyFont="1" applyFill="1" applyBorder="1" applyProtection="1"/>
    <xf numFmtId="0" fontId="30" fillId="0" borderId="30" xfId="1" applyNumberFormat="1" applyFont="1" applyFill="1" applyBorder="1" applyAlignment="1" applyProtection="1"/>
    <xf numFmtId="165" fontId="30" fillId="5" borderId="30" xfId="2" applyNumberFormat="1" applyFont="1" applyFill="1" applyBorder="1" applyAlignment="1" applyProtection="1">
      <alignment horizontal="center"/>
      <protection locked="0"/>
    </xf>
    <xf numFmtId="164" fontId="30" fillId="5" borderId="31" xfId="2" applyNumberFormat="1" applyFont="1" applyFill="1" applyBorder="1" applyAlignment="1" applyProtection="1">
      <alignment horizontal="right" indent="1"/>
      <protection locked="0"/>
    </xf>
    <xf numFmtId="0" fontId="30" fillId="0" borderId="0" xfId="0" applyFont="1" applyAlignment="1">
      <alignment horizontal="center"/>
    </xf>
    <xf numFmtId="0" fontId="30" fillId="0" borderId="0" xfId="1" applyFont="1" applyFill="1" applyBorder="1" applyProtection="1"/>
    <xf numFmtId="0" fontId="30" fillId="0" borderId="0" xfId="0" applyFont="1"/>
    <xf numFmtId="165" fontId="30" fillId="5" borderId="0" xfId="2" applyNumberFormat="1" applyFont="1" applyFill="1" applyBorder="1" applyAlignment="1" applyProtection="1">
      <alignment horizontal="center"/>
      <protection locked="0"/>
    </xf>
    <xf numFmtId="164" fontId="30" fillId="5" borderId="33" xfId="2" applyNumberFormat="1" applyFont="1" applyFill="1" applyBorder="1" applyAlignment="1" applyProtection="1">
      <alignment horizontal="right" indent="1"/>
      <protection locked="0"/>
    </xf>
    <xf numFmtId="0" fontId="31" fillId="11" borderId="34" xfId="0" applyFont="1" applyFill="1" applyBorder="1" applyAlignment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left"/>
    </xf>
    <xf numFmtId="0" fontId="28" fillId="0" borderId="0" xfId="1" applyFont="1" applyFill="1" applyBorder="1" applyAlignment="1" applyProtection="1">
      <alignment horizontal="left"/>
    </xf>
    <xf numFmtId="0" fontId="30" fillId="0" borderId="0" xfId="1" applyFont="1" applyFill="1" applyBorder="1" applyAlignment="1" applyProtection="1">
      <alignment horizontal="left"/>
    </xf>
    <xf numFmtId="0" fontId="25" fillId="11" borderId="34" xfId="0" applyFont="1" applyFill="1" applyBorder="1" applyAlignment="1">
      <alignment horizontal="center"/>
    </xf>
    <xf numFmtId="164" fontId="25" fillId="11" borderId="34" xfId="0" applyNumberFormat="1" applyFont="1" applyFill="1" applyBorder="1" applyAlignment="1">
      <alignment horizontal="center"/>
    </xf>
    <xf numFmtId="164" fontId="25" fillId="11" borderId="59" xfId="0" applyNumberFormat="1" applyFont="1" applyFill="1" applyBorder="1" applyAlignment="1">
      <alignment horizontal="center"/>
    </xf>
    <xf numFmtId="164" fontId="27" fillId="11" borderId="34" xfId="0" applyNumberFormat="1" applyFont="1" applyFill="1" applyBorder="1" applyAlignment="1">
      <alignment horizontal="center"/>
    </xf>
    <xf numFmtId="0" fontId="29" fillId="11" borderId="34" xfId="0" applyFont="1" applyFill="1" applyBorder="1" applyAlignment="1">
      <alignment horizontal="center"/>
    </xf>
    <xf numFmtId="164" fontId="29" fillId="11" borderId="34" xfId="0" applyNumberFormat="1" applyFont="1" applyFill="1" applyBorder="1" applyAlignment="1">
      <alignment horizontal="center"/>
    </xf>
    <xf numFmtId="164" fontId="29" fillId="11" borderId="59" xfId="0" applyNumberFormat="1" applyFont="1" applyFill="1" applyBorder="1" applyAlignment="1">
      <alignment horizontal="center"/>
    </xf>
    <xf numFmtId="164" fontId="31" fillId="11" borderId="34" xfId="0" applyNumberFormat="1" applyFont="1" applyFill="1" applyBorder="1" applyAlignment="1">
      <alignment horizontal="center"/>
    </xf>
    <xf numFmtId="164" fontId="31" fillId="11" borderId="59" xfId="0" applyNumberFormat="1" applyFont="1" applyFill="1" applyBorder="1" applyAlignment="1">
      <alignment horizontal="center"/>
    </xf>
    <xf numFmtId="0" fontId="31" fillId="11" borderId="30" xfId="0" applyFont="1" applyFill="1" applyBorder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29" fillId="11" borderId="33" xfId="0" applyFont="1" applyFill="1" applyBorder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27" fillId="11" borderId="33" xfId="0" applyFont="1" applyFill="1" applyBorder="1" applyAlignment="1">
      <alignment horizontal="center" vertical="center"/>
    </xf>
    <xf numFmtId="0" fontId="25" fillId="11" borderId="30" xfId="0" applyFont="1" applyFill="1" applyBorder="1" applyAlignment="1">
      <alignment horizontal="center" vertical="center"/>
    </xf>
    <xf numFmtId="0" fontId="32" fillId="11" borderId="30" xfId="0" applyFont="1" applyFill="1" applyBorder="1" applyAlignment="1">
      <alignment horizontal="center" vertical="center"/>
    </xf>
    <xf numFmtId="0" fontId="33" fillId="0" borderId="56" xfId="0" applyFont="1" applyBorder="1" applyAlignment="1">
      <alignment horizontal="center"/>
    </xf>
    <xf numFmtId="0" fontId="33" fillId="0" borderId="30" xfId="1" applyFont="1" applyFill="1" applyBorder="1" applyProtection="1"/>
    <xf numFmtId="0" fontId="33" fillId="0" borderId="30" xfId="1" applyNumberFormat="1" applyFont="1" applyFill="1" applyBorder="1" applyAlignment="1" applyProtection="1"/>
    <xf numFmtId="165" fontId="33" fillId="8" borderId="30" xfId="2" applyNumberFormat="1" applyFont="1" applyFill="1" applyBorder="1" applyAlignment="1" applyProtection="1">
      <alignment horizontal="center"/>
      <protection locked="0"/>
    </xf>
    <xf numFmtId="164" fontId="33" fillId="8" borderId="57" xfId="2" applyNumberFormat="1" applyFont="1" applyFill="1" applyBorder="1" applyAlignment="1" applyProtection="1">
      <alignment horizontal="right" indent="1"/>
      <protection locked="0"/>
    </xf>
    <xf numFmtId="0" fontId="33" fillId="0" borderId="5" xfId="0" applyFont="1" applyBorder="1" applyAlignment="1">
      <alignment horizontal="center"/>
    </xf>
    <xf numFmtId="0" fontId="33" fillId="0" borderId="0" xfId="1" applyFont="1" applyFill="1" applyBorder="1" applyProtection="1"/>
    <xf numFmtId="0" fontId="33" fillId="0" borderId="0" xfId="0" applyFont="1"/>
    <xf numFmtId="165" fontId="33" fillId="8" borderId="0" xfId="2" applyNumberFormat="1" applyFont="1" applyFill="1" applyBorder="1" applyAlignment="1" applyProtection="1">
      <alignment horizontal="center"/>
      <protection locked="0"/>
    </xf>
    <xf numFmtId="164" fontId="33" fillId="8" borderId="6" xfId="2" applyNumberFormat="1" applyFont="1" applyFill="1" applyBorder="1" applyAlignment="1" applyProtection="1">
      <alignment horizontal="right" indent="1"/>
      <protection locked="0"/>
    </xf>
    <xf numFmtId="0" fontId="32" fillId="11" borderId="40" xfId="0" applyFont="1" applyFill="1" applyBorder="1" applyAlignment="1">
      <alignment horizontal="center"/>
    </xf>
    <xf numFmtId="0" fontId="34" fillId="11" borderId="0" xfId="0" applyFont="1" applyFill="1" applyAlignment="1">
      <alignment horizontal="center" vertical="center"/>
    </xf>
    <xf numFmtId="0" fontId="34" fillId="11" borderId="33" xfId="0" applyFont="1" applyFill="1" applyBorder="1" applyAlignment="1">
      <alignment horizontal="center" vertical="center"/>
    </xf>
    <xf numFmtId="0" fontId="35" fillId="0" borderId="56" xfId="0" applyFont="1" applyBorder="1" applyAlignment="1">
      <alignment horizontal="center"/>
    </xf>
    <xf numFmtId="0" fontId="35" fillId="0" borderId="30" xfId="1" applyFont="1" applyFill="1" applyBorder="1" applyProtection="1"/>
    <xf numFmtId="0" fontId="35" fillId="0" borderId="30" xfId="1" applyNumberFormat="1" applyFont="1" applyFill="1" applyBorder="1" applyAlignment="1" applyProtection="1"/>
    <xf numFmtId="165" fontId="35" fillId="8" borderId="30" xfId="2" applyNumberFormat="1" applyFont="1" applyFill="1" applyBorder="1" applyAlignment="1" applyProtection="1">
      <alignment horizontal="center"/>
      <protection locked="0"/>
    </xf>
    <xf numFmtId="164" fontId="35" fillId="8" borderId="57" xfId="2" applyNumberFormat="1" applyFont="1" applyFill="1" applyBorder="1" applyAlignment="1" applyProtection="1">
      <alignment horizontal="right" indent="1"/>
      <protection locked="0"/>
    </xf>
    <xf numFmtId="0" fontId="35" fillId="0" borderId="5" xfId="0" applyFont="1" applyBorder="1" applyAlignment="1">
      <alignment horizontal="center"/>
    </xf>
    <xf numFmtId="0" fontId="35" fillId="0" borderId="0" xfId="1" applyFont="1" applyFill="1" applyBorder="1" applyProtection="1"/>
    <xf numFmtId="0" fontId="35" fillId="0" borderId="0" xfId="0" applyFont="1"/>
    <xf numFmtId="165" fontId="35" fillId="8" borderId="0" xfId="2" applyNumberFormat="1" applyFont="1" applyFill="1" applyBorder="1" applyAlignment="1" applyProtection="1">
      <alignment horizontal="center"/>
      <protection locked="0"/>
    </xf>
    <xf numFmtId="164" fontId="35" fillId="8" borderId="6" xfId="2" applyNumberFormat="1" applyFont="1" applyFill="1" applyBorder="1" applyAlignment="1" applyProtection="1">
      <alignment horizontal="right" indent="1"/>
      <protection locked="0"/>
    </xf>
    <xf numFmtId="0" fontId="34" fillId="11" borderId="34" xfId="0" applyFont="1" applyFill="1" applyBorder="1" applyAlignment="1">
      <alignment horizontal="center"/>
    </xf>
    <xf numFmtId="0" fontId="36" fillId="11" borderId="0" xfId="0" applyFont="1" applyFill="1" applyAlignment="1">
      <alignment horizontal="center" vertical="center"/>
    </xf>
    <xf numFmtId="0" fontId="36" fillId="11" borderId="33" xfId="0" applyFont="1" applyFill="1" applyBorder="1" applyAlignment="1">
      <alignment horizontal="center" vertical="center"/>
    </xf>
    <xf numFmtId="0" fontId="37" fillId="0" borderId="56" xfId="0" applyFont="1" applyBorder="1" applyAlignment="1">
      <alignment horizontal="center"/>
    </xf>
    <xf numFmtId="0" fontId="37" fillId="0" borderId="30" xfId="1" applyFont="1" applyFill="1" applyBorder="1" applyProtection="1"/>
    <xf numFmtId="0" fontId="37" fillId="0" borderId="30" xfId="1" applyNumberFormat="1" applyFont="1" applyFill="1" applyBorder="1" applyAlignment="1" applyProtection="1"/>
    <xf numFmtId="165" fontId="37" fillId="8" borderId="30" xfId="2" applyNumberFormat="1" applyFont="1" applyFill="1" applyBorder="1" applyAlignment="1" applyProtection="1">
      <alignment horizontal="center"/>
      <protection locked="0"/>
    </xf>
    <xf numFmtId="164" fontId="37" fillId="8" borderId="57" xfId="2" applyNumberFormat="1" applyFont="1" applyFill="1" applyBorder="1" applyAlignment="1" applyProtection="1">
      <alignment horizontal="right" indent="1"/>
      <protection locked="0"/>
    </xf>
    <xf numFmtId="0" fontId="37" fillId="0" borderId="5" xfId="0" applyFont="1" applyBorder="1" applyAlignment="1">
      <alignment horizontal="center"/>
    </xf>
    <xf numFmtId="0" fontId="37" fillId="0" borderId="0" xfId="1" applyFont="1" applyFill="1" applyBorder="1" applyProtection="1"/>
    <xf numFmtId="0" fontId="37" fillId="0" borderId="0" xfId="0" applyFont="1"/>
    <xf numFmtId="165" fontId="37" fillId="8" borderId="0" xfId="2" applyNumberFormat="1" applyFont="1" applyFill="1" applyBorder="1" applyAlignment="1" applyProtection="1">
      <alignment horizontal="center"/>
      <protection locked="0"/>
    </xf>
    <xf numFmtId="164" fontId="37" fillId="8" borderId="6" xfId="2" applyNumberFormat="1" applyFont="1" applyFill="1" applyBorder="1" applyAlignment="1" applyProtection="1">
      <alignment horizontal="right" indent="1"/>
      <protection locked="0"/>
    </xf>
    <xf numFmtId="0" fontId="36" fillId="11" borderId="58" xfId="0" applyFont="1" applyFill="1" applyBorder="1" applyAlignment="1">
      <alignment horizontal="center"/>
    </xf>
    <xf numFmtId="0" fontId="38" fillId="11" borderId="30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center"/>
    </xf>
    <xf numFmtId="0" fontId="39" fillId="0" borderId="30" xfId="1" applyFont="1" applyFill="1" applyBorder="1" applyProtection="1"/>
    <xf numFmtId="0" fontId="39" fillId="0" borderId="30" xfId="1" applyNumberFormat="1" applyFont="1" applyFill="1" applyBorder="1" applyAlignment="1" applyProtection="1"/>
    <xf numFmtId="165" fontId="39" fillId="8" borderId="30" xfId="2" applyNumberFormat="1" applyFont="1" applyFill="1" applyBorder="1" applyAlignment="1" applyProtection="1">
      <alignment horizontal="center"/>
      <protection locked="0"/>
    </xf>
    <xf numFmtId="164" fontId="39" fillId="8" borderId="57" xfId="2" applyNumberFormat="1" applyFont="1" applyFill="1" applyBorder="1" applyAlignment="1" applyProtection="1">
      <alignment horizontal="right" indent="1"/>
      <protection locked="0"/>
    </xf>
    <xf numFmtId="0" fontId="39" fillId="0" borderId="0" xfId="0" applyFont="1" applyAlignment="1">
      <alignment horizontal="center"/>
    </xf>
    <xf numFmtId="0" fontId="39" fillId="0" borderId="0" xfId="1" applyFont="1" applyFill="1" applyBorder="1" applyProtection="1"/>
    <xf numFmtId="0" fontId="39" fillId="0" borderId="0" xfId="0" applyFont="1"/>
    <xf numFmtId="165" fontId="39" fillId="8" borderId="0" xfId="2" applyNumberFormat="1" applyFont="1" applyFill="1" applyBorder="1" applyAlignment="1" applyProtection="1">
      <alignment horizontal="center"/>
      <protection locked="0"/>
    </xf>
    <xf numFmtId="164" fontId="39" fillId="8" borderId="6" xfId="2" applyNumberFormat="1" applyFont="1" applyFill="1" applyBorder="1" applyAlignment="1" applyProtection="1">
      <alignment horizontal="right" indent="1"/>
      <protection locked="0"/>
    </xf>
    <xf numFmtId="0" fontId="38" fillId="11" borderId="34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165" fontId="6" fillId="12" borderId="3" xfId="0" applyNumberFormat="1" applyFont="1" applyFill="1" applyBorder="1" applyAlignment="1">
      <alignment horizontal="center"/>
    </xf>
    <xf numFmtId="165" fontId="6" fillId="12" borderId="4" xfId="0" applyNumberFormat="1" applyFont="1" applyFill="1" applyBorder="1" applyAlignment="1">
      <alignment horizontal="center"/>
    </xf>
    <xf numFmtId="0" fontId="6" fillId="12" borderId="0" xfId="0" applyFont="1" applyFill="1" applyAlignment="1">
      <alignment horizontal="center"/>
    </xf>
    <xf numFmtId="0" fontId="6" fillId="12" borderId="6" xfId="0" applyFont="1" applyFill="1" applyBorder="1" applyAlignment="1">
      <alignment horizontal="center"/>
    </xf>
    <xf numFmtId="0" fontId="15" fillId="2" borderId="1" xfId="1" applyFont="1" applyAlignment="1" applyProtection="1">
      <alignment horizontal="center"/>
      <protection locked="0"/>
    </xf>
    <xf numFmtId="164" fontId="14" fillId="11" borderId="34" xfId="0" applyNumberFormat="1" applyFont="1" applyFill="1" applyBorder="1" applyAlignment="1">
      <alignment horizontal="center"/>
    </xf>
    <xf numFmtId="164" fontId="14" fillId="11" borderId="59" xfId="0" applyNumberFormat="1" applyFont="1" applyFill="1" applyBorder="1" applyAlignment="1">
      <alignment horizontal="center"/>
    </xf>
    <xf numFmtId="0" fontId="19" fillId="11" borderId="43" xfId="0" applyFont="1" applyFill="1" applyBorder="1" applyAlignment="1">
      <alignment horizontal="center" vertical="center"/>
    </xf>
    <xf numFmtId="0" fontId="19" fillId="11" borderId="44" xfId="0" applyFont="1" applyFill="1" applyBorder="1" applyAlignment="1">
      <alignment horizontal="center" vertical="center"/>
    </xf>
    <xf numFmtId="0" fontId="20" fillId="0" borderId="55" xfId="1" applyFont="1" applyFill="1" applyBorder="1" applyAlignment="1" applyProtection="1">
      <alignment horizontal="center" vertical="center" wrapText="1"/>
    </xf>
    <xf numFmtId="0" fontId="20" fillId="0" borderId="54" xfId="1" applyFont="1" applyFill="1" applyBorder="1" applyAlignment="1" applyProtection="1">
      <alignment horizontal="center" vertical="center" wrapText="1"/>
    </xf>
    <xf numFmtId="0" fontId="31" fillId="11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23" fillId="0" borderId="29" xfId="3" applyFont="1" applyFill="1" applyBorder="1" applyAlignment="1" applyProtection="1">
      <alignment horizontal="center" vertical="center"/>
    </xf>
    <xf numFmtId="0" fontId="25" fillId="11" borderId="30" xfId="0" applyFont="1" applyFill="1" applyBorder="1" applyAlignment="1">
      <alignment horizontal="center" vertical="center"/>
    </xf>
    <xf numFmtId="0" fontId="27" fillId="11" borderId="32" xfId="0" applyFont="1" applyFill="1" applyBorder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29" fillId="11" borderId="32" xfId="0" applyFont="1" applyFill="1" applyBorder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38" fillId="11" borderId="34" xfId="0" applyFont="1" applyFill="1" applyBorder="1" applyAlignment="1">
      <alignment horizontal="center"/>
    </xf>
    <xf numFmtId="164" fontId="38" fillId="11" borderId="34" xfId="0" applyNumberFormat="1" applyFont="1" applyFill="1" applyBorder="1" applyAlignment="1">
      <alignment horizontal="center"/>
    </xf>
    <xf numFmtId="164" fontId="38" fillId="11" borderId="59" xfId="0" applyNumberFormat="1" applyFont="1" applyFill="1" applyBorder="1" applyAlignment="1">
      <alignment horizontal="center"/>
    </xf>
    <xf numFmtId="0" fontId="32" fillId="11" borderId="34" xfId="0" applyFont="1" applyFill="1" applyBorder="1" applyAlignment="1">
      <alignment horizontal="center"/>
    </xf>
    <xf numFmtId="164" fontId="32" fillId="11" borderId="34" xfId="0" applyNumberFormat="1" applyFont="1" applyFill="1" applyBorder="1" applyAlignment="1">
      <alignment horizontal="center"/>
    </xf>
    <xf numFmtId="164" fontId="32" fillId="11" borderId="59" xfId="0" applyNumberFormat="1" applyFont="1" applyFill="1" applyBorder="1" applyAlignment="1">
      <alignment horizontal="center"/>
    </xf>
    <xf numFmtId="0" fontId="34" fillId="11" borderId="34" xfId="0" applyFont="1" applyFill="1" applyBorder="1" applyAlignment="1">
      <alignment horizontal="center"/>
    </xf>
    <xf numFmtId="164" fontId="34" fillId="11" borderId="34" xfId="0" applyNumberFormat="1" applyFont="1" applyFill="1" applyBorder="1" applyAlignment="1">
      <alignment horizontal="center"/>
    </xf>
    <xf numFmtId="0" fontId="36" fillId="11" borderId="34" xfId="0" applyFont="1" applyFill="1" applyBorder="1" applyAlignment="1">
      <alignment horizontal="center"/>
    </xf>
    <xf numFmtId="164" fontId="36" fillId="11" borderId="34" xfId="0" applyNumberFormat="1" applyFont="1" applyFill="1" applyBorder="1" applyAlignment="1">
      <alignment horizontal="center"/>
    </xf>
    <xf numFmtId="164" fontId="36" fillId="11" borderId="59" xfId="0" applyNumberFormat="1" applyFont="1" applyFill="1" applyBorder="1" applyAlignment="1">
      <alignment horizontal="center"/>
    </xf>
    <xf numFmtId="0" fontId="21" fillId="0" borderId="55" xfId="1" applyFont="1" applyFill="1" applyBorder="1" applyAlignment="1" applyProtection="1">
      <alignment horizontal="center" vertical="center" wrapText="1"/>
    </xf>
    <xf numFmtId="0" fontId="21" fillId="0" borderId="54" xfId="1" applyFont="1" applyFill="1" applyBorder="1" applyAlignment="1" applyProtection="1">
      <alignment horizontal="center" vertical="center" wrapText="1"/>
    </xf>
    <xf numFmtId="0" fontId="33" fillId="0" borderId="0" xfId="1" applyFont="1" applyFill="1" applyBorder="1" applyAlignment="1" applyProtection="1">
      <alignment horizontal="left"/>
    </xf>
    <xf numFmtId="0" fontId="35" fillId="0" borderId="0" xfId="1" applyFont="1" applyFill="1" applyBorder="1" applyAlignment="1" applyProtection="1">
      <alignment horizontal="left"/>
    </xf>
    <xf numFmtId="0" fontId="37" fillId="0" borderId="0" xfId="1" applyFont="1" applyFill="1" applyBorder="1" applyAlignment="1" applyProtection="1">
      <alignment horizontal="left"/>
    </xf>
    <xf numFmtId="0" fontId="39" fillId="0" borderId="0" xfId="1" applyFont="1" applyFill="1" applyBorder="1" applyAlignment="1" applyProtection="1">
      <alignment horizontal="left"/>
    </xf>
    <xf numFmtId="0" fontId="22" fillId="0" borderId="29" xfId="3" applyFont="1" applyFill="1" applyBorder="1" applyAlignment="1" applyProtection="1">
      <alignment horizontal="center" vertical="center"/>
    </xf>
    <xf numFmtId="0" fontId="32" fillId="11" borderId="30" xfId="0" applyFont="1" applyFill="1" applyBorder="1" applyAlignment="1">
      <alignment horizontal="center" vertical="center"/>
    </xf>
    <xf numFmtId="0" fontId="34" fillId="11" borderId="32" xfId="0" applyFont="1" applyFill="1" applyBorder="1" applyAlignment="1">
      <alignment horizontal="center" vertical="center"/>
    </xf>
    <xf numFmtId="0" fontId="34" fillId="11" borderId="0" xfId="0" applyFont="1" applyFill="1" applyAlignment="1">
      <alignment horizontal="center" vertical="center"/>
    </xf>
    <xf numFmtId="0" fontId="36" fillId="11" borderId="32" xfId="0" applyFont="1" applyFill="1" applyBorder="1" applyAlignment="1">
      <alignment horizontal="center" vertical="center"/>
    </xf>
    <xf numFmtId="0" fontId="36" fillId="11" borderId="0" xfId="0" applyFont="1" applyFill="1" applyAlignment="1">
      <alignment horizontal="center" vertical="center"/>
    </xf>
    <xf numFmtId="0" fontId="38" fillId="11" borderId="30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2" fillId="0" borderId="53" xfId="5" applyFont="1" applyBorder="1" applyAlignment="1">
      <alignment horizontal="left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3" fillId="0" borderId="35" xfId="3" applyFill="1" applyBorder="1" applyAlignment="1" applyProtection="1">
      <alignment horizontal="center"/>
      <protection locked="0"/>
    </xf>
    <xf numFmtId="0" fontId="25" fillId="11" borderId="25" xfId="0" applyFont="1" applyFill="1" applyBorder="1" applyAlignment="1">
      <alignment horizontal="center" vertical="center"/>
    </xf>
    <xf numFmtId="0" fontId="31" fillId="11" borderId="0" xfId="0" applyFont="1" applyFill="1" applyBorder="1" applyAlignment="1">
      <alignment horizontal="center" vertical="center"/>
    </xf>
    <xf numFmtId="0" fontId="38" fillId="11" borderId="0" xfId="0" applyFont="1" applyFill="1" applyBorder="1" applyAlignment="1">
      <alignment horizontal="center" vertical="center"/>
    </xf>
    <xf numFmtId="0" fontId="32" fillId="11" borderId="25" xfId="0" applyFont="1" applyFill="1" applyBorder="1" applyAlignment="1">
      <alignment horizontal="center" vertical="center"/>
    </xf>
    <xf numFmtId="0" fontId="3" fillId="0" borderId="26" xfId="3" applyFill="1" applyBorder="1" applyAlignment="1" applyProtection="1">
      <alignment horizontal="center"/>
      <protection locked="0"/>
    </xf>
    <xf numFmtId="0" fontId="32" fillId="11" borderId="0" xfId="0" applyFont="1" applyFill="1" applyBorder="1" applyAlignment="1">
      <alignment horizontal="center" vertical="center"/>
    </xf>
    <xf numFmtId="0" fontId="38" fillId="11" borderId="33" xfId="0" applyFont="1" applyFill="1" applyBorder="1" applyAlignment="1">
      <alignment horizontal="center" vertical="center"/>
    </xf>
    <xf numFmtId="0" fontId="25" fillId="11" borderId="0" xfId="0" applyFont="1" applyFill="1" applyBorder="1" applyAlignment="1">
      <alignment horizontal="center" vertical="center"/>
    </xf>
    <xf numFmtId="0" fontId="31" fillId="11" borderId="33" xfId="0" applyFont="1" applyFill="1" applyBorder="1" applyAlignment="1">
      <alignment horizontal="center" vertical="center"/>
    </xf>
    <xf numFmtId="0" fontId="23" fillId="0" borderId="42" xfId="3" applyFont="1" applyFill="1" applyBorder="1" applyAlignment="1" applyProtection="1">
      <alignment horizontal="center" vertical="center"/>
    </xf>
    <xf numFmtId="0" fontId="14" fillId="11" borderId="32" xfId="3" applyFont="1" applyFill="1" applyBorder="1" applyAlignment="1" applyProtection="1">
      <alignment horizontal="center" vertical="center"/>
    </xf>
    <xf numFmtId="164" fontId="19" fillId="11" borderId="28" xfId="0" applyNumberFormat="1" applyFont="1" applyFill="1" applyBorder="1" applyAlignment="1">
      <alignment horizontal="center"/>
    </xf>
    <xf numFmtId="164" fontId="19" fillId="11" borderId="41" xfId="0" applyNumberFormat="1" applyFont="1" applyFill="1" applyBorder="1" applyAlignment="1">
      <alignment horizontal="center"/>
    </xf>
    <xf numFmtId="164" fontId="19" fillId="11" borderId="44" xfId="0" applyNumberFormat="1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/>
    </xf>
    <xf numFmtId="0" fontId="22" fillId="0" borderId="42" xfId="3" applyFont="1" applyFill="1" applyBorder="1" applyAlignment="1" applyProtection="1">
      <alignment horizontal="center" vertical="center"/>
    </xf>
    <xf numFmtId="0" fontId="40" fillId="0" borderId="0" xfId="0" applyFont="1"/>
    <xf numFmtId="0" fontId="40" fillId="0" borderId="0" xfId="0" applyFont="1" applyAlignment="1">
      <alignment vertical="center" wrapText="1"/>
    </xf>
    <xf numFmtId="0" fontId="41" fillId="11" borderId="42" xfId="3" applyFont="1" applyFill="1" applyBorder="1" applyAlignment="1" applyProtection="1">
      <alignment horizontal="center"/>
    </xf>
    <xf numFmtId="0" fontId="42" fillId="0" borderId="42" xfId="3" applyFont="1" applyFill="1" applyBorder="1" applyAlignment="1" applyProtection="1">
      <alignment horizontal="center" vertical="top" wrapText="1"/>
    </xf>
    <xf numFmtId="0" fontId="43" fillId="0" borderId="0" xfId="0" applyFont="1"/>
    <xf numFmtId="0" fontId="44" fillId="0" borderId="0" xfId="0" applyFont="1"/>
    <xf numFmtId="0" fontId="42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 wrapText="1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</cellXfs>
  <cellStyles count="7">
    <cellStyle name="20 % - Accent4" xfId="2" builtinId="42"/>
    <cellStyle name="Lien hypertexte" xfId="3" builtinId="8"/>
    <cellStyle name="Normal" xfId="0" builtinId="0"/>
    <cellStyle name="Note" xfId="1" builtinId="10"/>
    <cellStyle name="Pourcentage" xfId="6" builtinId="5"/>
    <cellStyle name="Titre 1" xfId="5" builtinId="16"/>
    <cellStyle name="Titre 3" xfId="4" builtinId="18"/>
  </cellStyles>
  <dxfs count="2">
    <dxf>
      <fill>
        <patternFill>
          <bgColor rgb="FF66FFFF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F5F0E8"/>
      <color rgb="FFFDF9F5"/>
      <color rgb="FFFAF5F0"/>
      <color rgb="FFEDE2D3"/>
      <color rgb="FF2196F3"/>
      <color rgb="FFBBDEFB"/>
      <color rgb="FF90CAF9"/>
      <color rgb="FF64B5F6"/>
      <color rgb="FFC8E6C9"/>
      <color rgb="FF4CAF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104774</xdr:rowOff>
    </xdr:from>
    <xdr:to>
      <xdr:col>9</xdr:col>
      <xdr:colOff>704850</xdr:colOff>
      <xdr:row>56</xdr:row>
      <xdr:rowOff>19050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6F2A9CE-7E27-9035-F07B-90385FBFE275}"/>
            </a:ext>
          </a:extLst>
        </xdr:cNvPr>
        <xdr:cNvSpPr txBox="1"/>
      </xdr:nvSpPr>
      <xdr:spPr>
        <a:xfrm>
          <a:off x="247650" y="104774"/>
          <a:ext cx="7315200" cy="10582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pPr algn="ctr"/>
          <a:r>
            <a:rPr lang="fr-FR" sz="2000" b="1"/>
            <a:t>À lire avant usage</a:t>
          </a:r>
        </a:p>
        <a:p>
          <a:endParaRPr lang="fr-FR" sz="1100"/>
        </a:p>
        <a:p>
          <a:r>
            <a:rPr lang="fr-FR" sz="1400" b="1" u="sng">
              <a:solidFill>
                <a:srgbClr val="C00000"/>
              </a:solidFill>
            </a:rPr>
            <a:t>Objectif du fichier</a:t>
          </a:r>
        </a:p>
        <a:p>
          <a:endParaRPr lang="fr-FR" sz="1100"/>
        </a:p>
        <a:p>
          <a:pPr lvl="1"/>
          <a:r>
            <a:rPr lang="fr-FR" sz="1100"/>
            <a:t>Ce fichier a pour objectif de prévoir et visualiser le solde bancaire sur une année complète.</a:t>
          </a:r>
        </a:p>
        <a:p>
          <a:pPr lvl="1"/>
          <a:endParaRPr lang="fr-FR" sz="1100"/>
        </a:p>
        <a:p>
          <a:pPr lvl="1"/>
          <a:r>
            <a:rPr lang="fr-FR" sz="1100"/>
            <a:t>Il permet notamment :</a:t>
          </a:r>
        </a:p>
        <a:p>
          <a:pPr lvl="2"/>
          <a:r>
            <a:rPr lang="fr-FR" sz="1100"/>
            <a:t>- d’anticiper les périodes à risque (découvert, solde faible),</a:t>
          </a:r>
        </a:p>
        <a:p>
          <a:pPr lvl="2"/>
          <a:r>
            <a:rPr lang="fr-FR" sz="1100"/>
            <a:t>- d’évaluer s’il serait préférable de décaler la date d’un prélèvement,</a:t>
          </a:r>
        </a:p>
        <a:p>
          <a:pPr lvl="2"/>
          <a:r>
            <a:rPr lang="fr-FR" sz="1100"/>
            <a:t>- d’identifier le moment le plus approprié pour effectuer une dépense,</a:t>
          </a:r>
        </a:p>
        <a:p>
          <a:pPr lvl="2"/>
          <a:r>
            <a:rPr lang="fr-FR" sz="1100"/>
            <a:t>- ou, au contraire, pour encaisser une recette.</a:t>
          </a:r>
        </a:p>
        <a:p>
          <a:pPr lvl="1"/>
          <a:endParaRPr lang="fr-FR" sz="1100"/>
        </a:p>
        <a:p>
          <a:pPr lvl="1"/>
          <a:r>
            <a:rPr lang="fr-FR" sz="1100"/>
            <a:t>Il s’agit d’un outil d’aide à la décision, simple et pédagogique.</a:t>
          </a:r>
        </a:p>
        <a:p>
          <a:endParaRPr lang="fr-FR" sz="1100"/>
        </a:p>
        <a:p>
          <a:pPr marL="0" indent="0"/>
          <a:r>
            <a:rPr lang="fr-FR" sz="1400" b="1" u="sng">
              <a:solidFill>
                <a:srgbClr val="C00000"/>
              </a:solidFill>
              <a:latin typeface="+mn-lt"/>
              <a:ea typeface="+mn-ea"/>
              <a:cs typeface="+mn-cs"/>
            </a:rPr>
            <a:t>Public visé</a:t>
          </a:r>
        </a:p>
        <a:p>
          <a:endParaRPr lang="fr-FR" sz="1100"/>
        </a:p>
        <a:p>
          <a:pPr lvl="1"/>
          <a:r>
            <a:rPr lang="fr-FR" sz="1100"/>
            <a:t>Ce fichier est destiné à tout public, sans prérequis particulier en gestion ou en comptabilité.</a:t>
          </a:r>
        </a:p>
        <a:p>
          <a:endParaRPr lang="fr-FR" sz="1100"/>
        </a:p>
        <a:p>
          <a:pPr marL="0" indent="0"/>
          <a:r>
            <a:rPr lang="fr-FR" sz="1400" b="1" u="sng">
              <a:solidFill>
                <a:srgbClr val="C00000"/>
              </a:solidFill>
              <a:latin typeface="+mn-lt"/>
              <a:ea typeface="+mn-ea"/>
              <a:cs typeface="+mn-cs"/>
            </a:rPr>
            <a:t>Limites d’utilisation</a:t>
          </a:r>
        </a:p>
        <a:p>
          <a:endParaRPr lang="fr-FR" sz="1100"/>
        </a:p>
        <a:p>
          <a:pPr lvl="1"/>
          <a:r>
            <a:rPr lang="fr-FR" sz="1100"/>
            <a:t>Ce fichier est conçu pour être utilisé avec Microsoft Excel. Il faut activer la modification pour</a:t>
          </a:r>
          <a:r>
            <a:rPr lang="fr-FR" sz="1100" baseline="0"/>
            <a:t> pouvoir le compléter.</a:t>
          </a:r>
          <a:endParaRPr lang="fr-FR" sz="1100"/>
        </a:p>
        <a:p>
          <a:pPr lvl="1"/>
          <a:endParaRPr lang="fr-FR" sz="1100"/>
        </a:p>
        <a:p>
          <a:pPr lvl="1"/>
          <a:r>
            <a:rPr lang="fr-FR" sz="1100"/>
            <a:t>Seules les cellules colorées sont à compléter</a:t>
          </a:r>
          <a:r>
            <a:rPr lang="fr-FR" sz="1100" baseline="0"/>
            <a:t> dans les feuilles Recettes, Dépenses, Solde.</a:t>
          </a:r>
          <a:endParaRPr lang="fr-FR" sz="1100"/>
        </a:p>
        <a:p>
          <a:pPr lvl="1"/>
          <a:endParaRPr lang="fr-FR" sz="1100"/>
        </a:p>
        <a:p>
          <a:pPr lvl="1"/>
          <a:r>
            <a:rPr lang="fr-FR" sz="1100"/>
            <a:t>Les feuilles sont verrouillées afin d’éviter les mauvaises manipulations,</a:t>
          </a:r>
        </a:p>
        <a:p>
          <a:pPr lvl="1"/>
          <a:r>
            <a:rPr lang="fr-FR" sz="1100"/>
            <a:t>mais aucun mot de passe n’est utilisé : elles peuvent être déverrouillées facilement si besoin.</a:t>
          </a:r>
        </a:p>
        <a:p>
          <a:endParaRPr lang="fr-FR" sz="1100"/>
        </a:p>
        <a:p>
          <a:pPr marL="0" indent="0"/>
          <a:r>
            <a:rPr lang="fr-FR" sz="1400" b="1" u="sng">
              <a:solidFill>
                <a:srgbClr val="C00000"/>
              </a:solidFill>
              <a:latin typeface="+mn-lt"/>
              <a:ea typeface="+mn-ea"/>
              <a:cs typeface="+mn-cs"/>
            </a:rPr>
            <a:t>Rappel RGPD</a:t>
          </a:r>
        </a:p>
        <a:p>
          <a:endParaRPr lang="fr-FR" sz="1100"/>
        </a:p>
        <a:p>
          <a:pPr lvl="1"/>
          <a:r>
            <a:rPr lang="fr-FR" sz="1100"/>
            <a:t>Ce fichier ne contient aucune donnée personnelle.</a:t>
          </a:r>
        </a:p>
        <a:p>
          <a:pPr lvl="1"/>
          <a:endParaRPr lang="fr-FR" sz="1100"/>
        </a:p>
        <a:p>
          <a:pPr lvl="1"/>
          <a:r>
            <a:rPr lang="fr-FR" sz="1100"/>
            <a:t>Il est téléchargeable, utilisable et modifiable librement par l’utilisateur.</a:t>
          </a:r>
        </a:p>
        <a:p>
          <a:pPr lvl="1"/>
          <a:endParaRPr lang="fr-FR" sz="1100"/>
        </a:p>
        <a:p>
          <a:pPr lvl="1"/>
          <a:r>
            <a:rPr lang="fr-FR" sz="1100"/>
            <a:t>L’association ne collecte ni ne stocke aucune information issue de ce fichier.</a:t>
          </a:r>
        </a:p>
        <a:p>
          <a:endParaRPr lang="fr-FR" sz="1100"/>
        </a:p>
        <a:p>
          <a:pPr marL="0" indent="0"/>
          <a:r>
            <a:rPr lang="fr-FR" sz="1400" b="1" u="sng">
              <a:solidFill>
                <a:srgbClr val="C00000"/>
              </a:solidFill>
              <a:latin typeface="+mn-lt"/>
              <a:ea typeface="+mn-ea"/>
              <a:cs typeface="+mn-cs"/>
            </a:rPr>
            <a:t>Besoin d’aide ?</a:t>
          </a:r>
        </a:p>
        <a:p>
          <a:endParaRPr lang="fr-FR" sz="1100"/>
        </a:p>
        <a:p>
          <a:pPr lvl="1"/>
          <a:r>
            <a:rPr lang="fr-FR" sz="1100"/>
            <a:t>Si vous avez besoin d’explications ou d’aide pour compléter ce fichier, vous pouvez nous contacter.</a:t>
          </a:r>
        </a:p>
        <a:p>
          <a:pPr lvl="2"/>
          <a:r>
            <a:rPr lang="fr-FR" sz="1100"/>
            <a:t>-</a:t>
          </a:r>
          <a:r>
            <a:rPr lang="fr-FR" sz="1100" baseline="0"/>
            <a:t> </a:t>
          </a:r>
          <a:r>
            <a:rPr lang="fr-FR" sz="1100"/>
            <a:t>Nous n’avons pas besoin de connaître votre identité réelle.</a:t>
          </a:r>
        </a:p>
        <a:p>
          <a:pPr lvl="2"/>
          <a:r>
            <a:rPr lang="fr-FR" sz="1100"/>
            <a:t>- Nous ne vous demanderons jamais vos identifiants bancaires.</a:t>
          </a:r>
        </a:p>
        <a:p>
          <a:pPr lvl="2"/>
          <a:r>
            <a:rPr lang="fr-FR" sz="1100"/>
            <a:t>- Merci de ne jamais transmettre ce type d’information.</a:t>
          </a:r>
        </a:p>
        <a:p>
          <a:endParaRPr lang="fr-FR" sz="1100"/>
        </a:p>
        <a:p>
          <a:pPr marL="0" indent="0"/>
          <a:r>
            <a:rPr lang="fr-FR" sz="1400" b="1" u="sng">
              <a:solidFill>
                <a:srgbClr val="C00000"/>
              </a:solidFill>
              <a:latin typeface="+mn-lt"/>
              <a:ea typeface="+mn-ea"/>
              <a:cs typeface="+mn-cs"/>
            </a:rPr>
            <a:t>Mention légale</a:t>
          </a:r>
        </a:p>
        <a:p>
          <a:pPr lvl="1"/>
          <a:endParaRPr lang="fr-FR" sz="1100"/>
        </a:p>
        <a:p>
          <a:pPr lvl="1"/>
          <a:r>
            <a:rPr lang="fr-FR" sz="1100"/>
            <a:t>Ce document est un outil complété par des exemples, fournis à titre illustratif et à remplacer par vos propres données.</a:t>
          </a:r>
        </a:p>
        <a:p>
          <a:pPr lvl="1"/>
          <a:endParaRPr lang="fr-FR" sz="1100"/>
        </a:p>
        <a:p>
          <a:pPr lvl="1"/>
          <a:r>
            <a:rPr lang="fr-FR" sz="1100"/>
            <a:t>L’association L’Astusèche décline toute responsabilité en cas de diffusion de ce fichier avec des données personnelles, sensibles ou confidentielles.</a:t>
          </a:r>
        </a:p>
      </xdr:txBody>
    </xdr:sp>
    <xdr:clientData/>
  </xdr:twoCellAnchor>
  <xdr:twoCellAnchor editAs="oneCell">
    <xdr:from>
      <xdr:col>0</xdr:col>
      <xdr:colOff>381000</xdr:colOff>
      <xdr:row>1</xdr:row>
      <xdr:rowOff>76200</xdr:rowOff>
    </xdr:from>
    <xdr:to>
      <xdr:col>4</xdr:col>
      <xdr:colOff>571500</xdr:colOff>
      <xdr:row>7</xdr:row>
      <xdr:rowOff>123825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73EA0F9-792C-3233-50AC-F41DD6B8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66700"/>
          <a:ext cx="32385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85725</xdr:colOff>
      <xdr:row>1</xdr:row>
      <xdr:rowOff>142875</xdr:rowOff>
    </xdr:from>
    <xdr:to>
      <xdr:col>9</xdr:col>
      <xdr:colOff>314325</xdr:colOff>
      <xdr:row>7</xdr:row>
      <xdr:rowOff>114300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4FA2FE2-3D28-E7BE-9561-A7FC72DAF3A7}"/>
            </a:ext>
          </a:extLst>
        </xdr:cNvPr>
        <xdr:cNvSpPr txBox="1"/>
      </xdr:nvSpPr>
      <xdr:spPr>
        <a:xfrm>
          <a:off x="3895725" y="333375"/>
          <a:ext cx="3276600" cy="1114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3200" b="1"/>
            <a:t>Budget</a:t>
          </a:r>
          <a:r>
            <a:rPr lang="fr-FR" sz="3200" b="1" baseline="0"/>
            <a:t> prédictif</a:t>
          </a:r>
          <a:endParaRPr lang="fr-FR" sz="3200" b="1"/>
        </a:p>
      </xdr:txBody>
    </xdr:sp>
    <xdr:clientData/>
  </xdr:twoCellAnchor>
  <xdr:twoCellAnchor editAs="oneCell">
    <xdr:from>
      <xdr:col>8</xdr:col>
      <xdr:colOff>133351</xdr:colOff>
      <xdr:row>30</xdr:row>
      <xdr:rowOff>47624</xdr:rowOff>
    </xdr:from>
    <xdr:to>
      <xdr:col>9</xdr:col>
      <xdr:colOff>310809</xdr:colOff>
      <xdr:row>37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D87F9BF-0825-4223-AE65-D49148AA3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9351" y="5762624"/>
          <a:ext cx="939458" cy="1295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75A8-6A1C-4B1D-B697-55EE31C2719D}">
  <dimension ref="A1"/>
  <sheetViews>
    <sheetView showGridLines="0" tabSelected="1" workbookViewId="0">
      <selection activeCell="A2" sqref="A2"/>
    </sheetView>
  </sheetViews>
  <sheetFormatPr baseColWidth="10" defaultRowHeight="15" x14ac:dyDescent="0.25"/>
  <sheetData/>
  <sheetProtection select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17543-2CFB-435E-8E50-73D27F915A15}">
  <sheetPr>
    <tabColor rgb="FFBDD8CC"/>
  </sheetPr>
  <dimension ref="A1:Z533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Y36" sqref="Y36"/>
    </sheetView>
  </sheetViews>
  <sheetFormatPr baseColWidth="10" defaultRowHeight="15.75" x14ac:dyDescent="0.25"/>
  <cols>
    <col min="1" max="1" width="12.7109375" style="2" customWidth="1"/>
    <col min="2" max="2" width="4.7109375" style="2" customWidth="1"/>
    <col min="3" max="3" width="7.7109375" style="2" customWidth="1"/>
    <col min="4" max="4" width="11.7109375" style="2" customWidth="1"/>
    <col min="5" max="5" width="6.7109375" style="2" customWidth="1"/>
    <col min="6" max="6" width="10.7109375" style="2" customWidth="1"/>
    <col min="7" max="7" width="6.7109375" style="2" customWidth="1"/>
    <col min="8" max="8" width="7.7109375" style="2" customWidth="1"/>
    <col min="9" max="9" width="11.7109375" style="2" customWidth="1"/>
    <col min="10" max="10" width="6.7109375" style="2" customWidth="1"/>
    <col min="11" max="11" width="10.7109375" style="2" customWidth="1"/>
    <col min="12" max="12" width="6.7109375" style="2" customWidth="1"/>
    <col min="13" max="13" width="7.7109375" style="2" customWidth="1"/>
    <col min="14" max="14" width="11.7109375" style="2" customWidth="1"/>
    <col min="15" max="15" width="6.7109375" style="2" customWidth="1"/>
    <col min="16" max="16" width="10.7109375" style="2" customWidth="1"/>
    <col min="17" max="17" width="6.7109375" style="2" customWidth="1"/>
    <col min="18" max="18" width="7.7109375" style="2" customWidth="1"/>
    <col min="19" max="19" width="11.7109375" style="2" customWidth="1"/>
    <col min="20" max="20" width="6.7109375" style="2" customWidth="1"/>
    <col min="21" max="21" width="10.7109375" style="2" customWidth="1"/>
    <col min="22" max="22" width="12.7109375" style="89" customWidth="1"/>
    <col min="23" max="23" width="2.7109375" style="2" customWidth="1"/>
    <col min="24" max="16384" width="11.42578125" style="2"/>
  </cols>
  <sheetData>
    <row r="1" spans="1:26" ht="17.25" thickTop="1" thickBot="1" x14ac:dyDescent="0.3">
      <c r="A1" s="223">
        <v>2026</v>
      </c>
      <c r="B1" s="217" t="s">
        <v>33</v>
      </c>
      <c r="C1" s="218"/>
      <c r="D1" s="218"/>
      <c r="E1" s="218"/>
      <c r="F1" s="218"/>
      <c r="G1" s="218"/>
      <c r="H1" s="218"/>
      <c r="I1" s="275">
        <f>SUM(F3:F12)+SUM(K3:K12)</f>
        <v>33288</v>
      </c>
      <c r="J1" s="218"/>
      <c r="K1" s="276"/>
      <c r="L1" s="217" t="s">
        <v>34</v>
      </c>
      <c r="M1" s="218"/>
      <c r="N1" s="218"/>
      <c r="O1" s="218"/>
      <c r="P1" s="218"/>
      <c r="Q1" s="218"/>
      <c r="R1" s="218"/>
      <c r="S1" s="275">
        <f>SUM(P3:P12)+SUM(U3:U12)</f>
        <v>0</v>
      </c>
      <c r="T1" s="218"/>
      <c r="U1" s="276"/>
      <c r="V1" s="273">
        <f>I1+S1</f>
        <v>33288</v>
      </c>
      <c r="W1" s="274"/>
      <c r="X1" s="278"/>
      <c r="Y1" s="278"/>
      <c r="Z1" s="278"/>
    </row>
    <row r="2" spans="1:26" ht="15" customHeight="1" thickTop="1" x14ac:dyDescent="0.25">
      <c r="A2" s="271"/>
      <c r="B2" s="28" t="s">
        <v>18</v>
      </c>
      <c r="C2" s="222" t="s">
        <v>11</v>
      </c>
      <c r="D2" s="222"/>
      <c r="E2" s="222"/>
      <c r="F2" s="29" t="s">
        <v>35</v>
      </c>
      <c r="G2" s="28" t="s">
        <v>18</v>
      </c>
      <c r="H2" s="222" t="s">
        <v>11</v>
      </c>
      <c r="I2" s="222"/>
      <c r="J2" s="222"/>
      <c r="K2" s="29" t="s">
        <v>35</v>
      </c>
      <c r="L2" s="28" t="s">
        <v>18</v>
      </c>
      <c r="M2" s="222" t="s">
        <v>11</v>
      </c>
      <c r="N2" s="222"/>
      <c r="O2" s="222"/>
      <c r="P2" s="29" t="s">
        <v>35</v>
      </c>
      <c r="Q2" s="28" t="s">
        <v>18</v>
      </c>
      <c r="R2" s="222" t="s">
        <v>11</v>
      </c>
      <c r="S2" s="222"/>
      <c r="T2" s="222"/>
      <c r="U2" s="30" t="s">
        <v>35</v>
      </c>
      <c r="V2" s="282"/>
      <c r="W2" s="283"/>
      <c r="X2" s="284" t="s">
        <v>67</v>
      </c>
      <c r="Y2" s="284"/>
      <c r="Z2" s="284"/>
    </row>
    <row r="3" spans="1:26" ht="16.5" customHeight="1" x14ac:dyDescent="0.25">
      <c r="A3" s="280" t="s">
        <v>65</v>
      </c>
      <c r="B3" s="261">
        <v>1</v>
      </c>
      <c r="C3" s="48" t="s">
        <v>44</v>
      </c>
      <c r="D3" s="49"/>
      <c r="E3" s="50"/>
      <c r="F3" s="31">
        <f>SUMIFS($V$14:$V$535,$B$14:$B$535,B3)</f>
        <v>30888</v>
      </c>
      <c r="G3" s="261">
        <v>11</v>
      </c>
      <c r="H3" s="48"/>
      <c r="I3" s="49"/>
      <c r="J3" s="50"/>
      <c r="K3" s="31">
        <f t="shared" ref="K3:K12" si="0">SUMIFS($V$14:$V$535,$B$14:$B$535,G3)</f>
        <v>0</v>
      </c>
      <c r="L3" s="261">
        <v>21</v>
      </c>
      <c r="M3" s="48"/>
      <c r="N3" s="49"/>
      <c r="O3" s="50"/>
      <c r="P3" s="31">
        <f t="shared" ref="P3:P12" si="1">SUMIFS($V$14:$V$535,$B$14:$B$535,L3)</f>
        <v>0</v>
      </c>
      <c r="Q3" s="261">
        <v>31</v>
      </c>
      <c r="R3" s="48"/>
      <c r="S3" s="49"/>
      <c r="T3" s="50"/>
      <c r="U3" s="32">
        <f t="shared" ref="U3:U12" si="2">SUMIFS($V$14:$V$535,$B$14:$B$535,Q3)</f>
        <v>0</v>
      </c>
      <c r="V3" s="285" t="s">
        <v>41</v>
      </c>
      <c r="W3" s="283"/>
      <c r="X3" s="284"/>
      <c r="Y3" s="284"/>
      <c r="Z3" s="284"/>
    </row>
    <row r="4" spans="1:26" ht="16.5" customHeight="1" x14ac:dyDescent="0.25">
      <c r="A4" s="281" t="s">
        <v>66</v>
      </c>
      <c r="B4" s="261">
        <v>2</v>
      </c>
      <c r="C4" s="51" t="s">
        <v>45</v>
      </c>
      <c r="D4" s="52"/>
      <c r="E4" s="53"/>
      <c r="F4" s="31">
        <f>SUMIFS($V$14:$V$535,$B$14:$B$535,B4)</f>
        <v>2400</v>
      </c>
      <c r="G4" s="261">
        <v>12</v>
      </c>
      <c r="H4" s="51"/>
      <c r="I4" s="52"/>
      <c r="J4" s="53"/>
      <c r="K4" s="31">
        <f t="shared" si="0"/>
        <v>0</v>
      </c>
      <c r="L4" s="261">
        <v>22</v>
      </c>
      <c r="M4" s="51"/>
      <c r="N4" s="52"/>
      <c r="O4" s="53"/>
      <c r="P4" s="31">
        <f t="shared" si="1"/>
        <v>0</v>
      </c>
      <c r="Q4" s="261">
        <v>32</v>
      </c>
      <c r="R4" s="51"/>
      <c r="S4" s="52"/>
      <c r="T4" s="53"/>
      <c r="U4" s="32">
        <f t="shared" si="2"/>
        <v>0</v>
      </c>
      <c r="V4" s="282"/>
      <c r="W4" s="283"/>
      <c r="X4" s="284"/>
      <c r="Y4" s="284"/>
      <c r="Z4" s="284"/>
    </row>
    <row r="5" spans="1:26" ht="16.5" customHeight="1" x14ac:dyDescent="0.25">
      <c r="A5" s="281"/>
      <c r="B5" s="261">
        <v>3</v>
      </c>
      <c r="C5" s="51"/>
      <c r="D5" s="52"/>
      <c r="E5" s="53"/>
      <c r="F5" s="31">
        <f t="shared" ref="F5:F12" si="3">SUMIFS($V$14:$V$535,$B$14:$B$535,B5)</f>
        <v>0</v>
      </c>
      <c r="G5" s="261">
        <v>13</v>
      </c>
      <c r="H5" s="51"/>
      <c r="I5" s="52"/>
      <c r="J5" s="53"/>
      <c r="K5" s="31">
        <f t="shared" si="0"/>
        <v>0</v>
      </c>
      <c r="L5" s="261">
        <v>23</v>
      </c>
      <c r="M5" s="51"/>
      <c r="N5" s="52"/>
      <c r="O5" s="53"/>
      <c r="P5" s="31">
        <f t="shared" si="1"/>
        <v>0</v>
      </c>
      <c r="Q5" s="261">
        <v>33</v>
      </c>
      <c r="R5" s="51"/>
      <c r="S5" s="52"/>
      <c r="T5" s="53"/>
      <c r="U5" s="32">
        <f t="shared" si="2"/>
        <v>0</v>
      </c>
      <c r="V5" s="282"/>
      <c r="W5" s="283"/>
      <c r="X5" s="284"/>
      <c r="Y5" s="284"/>
      <c r="Z5" s="284"/>
    </row>
    <row r="6" spans="1:26" ht="16.5" customHeight="1" x14ac:dyDescent="0.25">
      <c r="A6" s="281"/>
      <c r="B6" s="261">
        <v>4</v>
      </c>
      <c r="C6" s="51"/>
      <c r="D6" s="52"/>
      <c r="E6" s="53"/>
      <c r="F6" s="31">
        <f t="shared" si="3"/>
        <v>0</v>
      </c>
      <c r="G6" s="261">
        <v>14</v>
      </c>
      <c r="H6" s="51"/>
      <c r="I6" s="52"/>
      <c r="J6" s="53"/>
      <c r="K6" s="31">
        <f t="shared" si="0"/>
        <v>0</v>
      </c>
      <c r="L6" s="261">
        <v>24</v>
      </c>
      <c r="M6" s="51"/>
      <c r="N6" s="52"/>
      <c r="O6" s="53"/>
      <c r="P6" s="31">
        <f t="shared" si="1"/>
        <v>0</v>
      </c>
      <c r="Q6" s="261">
        <v>34</v>
      </c>
      <c r="R6" s="51"/>
      <c r="S6" s="52"/>
      <c r="T6" s="53"/>
      <c r="U6" s="32">
        <f t="shared" si="2"/>
        <v>0</v>
      </c>
      <c r="V6" s="282"/>
      <c r="W6" s="283"/>
      <c r="X6" s="284"/>
      <c r="Y6" s="284"/>
      <c r="Z6" s="284"/>
    </row>
    <row r="7" spans="1:26" ht="16.5" customHeight="1" x14ac:dyDescent="0.25">
      <c r="A7" s="281"/>
      <c r="B7" s="261">
        <v>5</v>
      </c>
      <c r="C7" s="51"/>
      <c r="D7" s="52"/>
      <c r="E7" s="53"/>
      <c r="F7" s="31">
        <f t="shared" si="3"/>
        <v>0</v>
      </c>
      <c r="G7" s="261">
        <v>15</v>
      </c>
      <c r="H7" s="51"/>
      <c r="I7" s="52"/>
      <c r="J7" s="53"/>
      <c r="K7" s="31">
        <f t="shared" si="0"/>
        <v>0</v>
      </c>
      <c r="L7" s="261">
        <v>25</v>
      </c>
      <c r="M7" s="51"/>
      <c r="N7" s="52"/>
      <c r="O7" s="53"/>
      <c r="P7" s="31">
        <f t="shared" si="1"/>
        <v>0</v>
      </c>
      <c r="Q7" s="261">
        <v>35</v>
      </c>
      <c r="R7" s="51"/>
      <c r="S7" s="52"/>
      <c r="T7" s="53"/>
      <c r="U7" s="32">
        <f t="shared" si="2"/>
        <v>0</v>
      </c>
      <c r="X7" s="279"/>
      <c r="Y7" s="279"/>
      <c r="Z7" s="279"/>
    </row>
    <row r="8" spans="1:26" ht="17.25" customHeight="1" x14ac:dyDescent="0.25">
      <c r="A8" s="281"/>
      <c r="B8" s="261">
        <v>6</v>
      </c>
      <c r="C8" s="51"/>
      <c r="D8" s="52"/>
      <c r="E8" s="53"/>
      <c r="F8" s="31">
        <f t="shared" si="3"/>
        <v>0</v>
      </c>
      <c r="G8" s="261">
        <v>16</v>
      </c>
      <c r="H8" s="51"/>
      <c r="I8" s="52"/>
      <c r="J8" s="53"/>
      <c r="K8" s="31">
        <f t="shared" si="0"/>
        <v>0</v>
      </c>
      <c r="L8" s="261">
        <v>26</v>
      </c>
      <c r="M8" s="51"/>
      <c r="N8" s="52"/>
      <c r="O8" s="53"/>
      <c r="P8" s="31">
        <f t="shared" si="1"/>
        <v>0</v>
      </c>
      <c r="Q8" s="261">
        <v>36</v>
      </c>
      <c r="R8" s="51"/>
      <c r="S8" s="52"/>
      <c r="T8" s="53"/>
      <c r="U8" s="32">
        <f t="shared" si="2"/>
        <v>0</v>
      </c>
      <c r="V8" s="282"/>
      <c r="W8" s="283"/>
      <c r="X8" s="286" t="s">
        <v>68</v>
      </c>
      <c r="Y8" s="286"/>
      <c r="Z8" s="286"/>
    </row>
    <row r="9" spans="1:26" ht="16.5" customHeight="1" x14ac:dyDescent="0.25">
      <c r="A9" s="281"/>
      <c r="B9" s="261">
        <v>7</v>
      </c>
      <c r="C9" s="51"/>
      <c r="D9" s="52"/>
      <c r="E9" s="53"/>
      <c r="F9" s="31">
        <f t="shared" si="3"/>
        <v>0</v>
      </c>
      <c r="G9" s="261">
        <v>17</v>
      </c>
      <c r="H9" s="51"/>
      <c r="I9" s="52"/>
      <c r="J9" s="53"/>
      <c r="K9" s="31">
        <f t="shared" si="0"/>
        <v>0</v>
      </c>
      <c r="L9" s="261">
        <v>27</v>
      </c>
      <c r="M9" s="51"/>
      <c r="N9" s="52"/>
      <c r="O9" s="53"/>
      <c r="P9" s="31">
        <f t="shared" si="1"/>
        <v>0</v>
      </c>
      <c r="Q9" s="261">
        <v>37</v>
      </c>
      <c r="R9" s="51"/>
      <c r="S9" s="52"/>
      <c r="T9" s="53"/>
      <c r="U9" s="32">
        <f t="shared" si="2"/>
        <v>0</v>
      </c>
      <c r="V9" s="282"/>
      <c r="W9" s="283"/>
      <c r="X9" s="286"/>
      <c r="Y9" s="286"/>
      <c r="Z9" s="286"/>
    </row>
    <row r="10" spans="1:26" ht="16.5" customHeight="1" x14ac:dyDescent="0.25">
      <c r="A10" s="281"/>
      <c r="B10" s="261">
        <v>8</v>
      </c>
      <c r="C10" s="51"/>
      <c r="D10" s="52"/>
      <c r="E10" s="53"/>
      <c r="F10" s="31">
        <f t="shared" si="3"/>
        <v>0</v>
      </c>
      <c r="G10" s="261">
        <v>18</v>
      </c>
      <c r="H10" s="51"/>
      <c r="I10" s="52"/>
      <c r="J10" s="53"/>
      <c r="K10" s="31">
        <f t="shared" si="0"/>
        <v>0</v>
      </c>
      <c r="L10" s="261">
        <v>28</v>
      </c>
      <c r="M10" s="51"/>
      <c r="N10" s="52"/>
      <c r="O10" s="53"/>
      <c r="P10" s="31">
        <f t="shared" si="1"/>
        <v>0</v>
      </c>
      <c r="Q10" s="261">
        <v>38</v>
      </c>
      <c r="R10" s="51"/>
      <c r="S10" s="52"/>
      <c r="T10" s="53"/>
      <c r="U10" s="32">
        <f t="shared" si="2"/>
        <v>0</v>
      </c>
      <c r="V10" s="282"/>
      <c r="W10" s="283"/>
      <c r="X10" s="286"/>
      <c r="Y10" s="286"/>
      <c r="Z10" s="286"/>
    </row>
    <row r="11" spans="1:26" ht="15" customHeight="1" x14ac:dyDescent="0.25">
      <c r="A11" s="281"/>
      <c r="B11" s="261">
        <v>9</v>
      </c>
      <c r="C11" s="51"/>
      <c r="D11" s="52"/>
      <c r="E11" s="53"/>
      <c r="F11" s="31">
        <f t="shared" si="3"/>
        <v>0</v>
      </c>
      <c r="G11" s="261">
        <v>19</v>
      </c>
      <c r="H11" s="51"/>
      <c r="I11" s="52"/>
      <c r="J11" s="53"/>
      <c r="K11" s="31">
        <f t="shared" si="0"/>
        <v>0</v>
      </c>
      <c r="L11" s="261">
        <v>29</v>
      </c>
      <c r="M11" s="51"/>
      <c r="N11" s="52"/>
      <c r="O11" s="53"/>
      <c r="P11" s="31">
        <f t="shared" si="1"/>
        <v>0</v>
      </c>
      <c r="Q11" s="261">
        <v>39</v>
      </c>
      <c r="R11" s="51"/>
      <c r="S11" s="52"/>
      <c r="T11" s="53"/>
      <c r="U11" s="32">
        <f t="shared" si="2"/>
        <v>0</v>
      </c>
      <c r="V11" s="282"/>
      <c r="W11" s="283"/>
      <c r="X11" s="286"/>
      <c r="Y11" s="286"/>
      <c r="Z11" s="286"/>
    </row>
    <row r="12" spans="1:26" ht="15" customHeight="1" thickBot="1" x14ac:dyDescent="0.3">
      <c r="A12" s="281"/>
      <c r="B12" s="261">
        <v>10</v>
      </c>
      <c r="C12" s="54"/>
      <c r="D12" s="55"/>
      <c r="E12" s="56"/>
      <c r="F12" s="32">
        <f t="shared" si="3"/>
        <v>0</v>
      </c>
      <c r="G12" s="261">
        <v>20</v>
      </c>
      <c r="H12" s="54"/>
      <c r="I12" s="55"/>
      <c r="J12" s="56"/>
      <c r="K12" s="31">
        <f t="shared" si="0"/>
        <v>0</v>
      </c>
      <c r="L12" s="261">
        <v>30</v>
      </c>
      <c r="M12" s="54"/>
      <c r="N12" s="55"/>
      <c r="O12" s="56"/>
      <c r="P12" s="31">
        <f t="shared" si="1"/>
        <v>0</v>
      </c>
      <c r="Q12" s="261">
        <v>40</v>
      </c>
      <c r="R12" s="54"/>
      <c r="S12" s="55"/>
      <c r="T12" s="56"/>
      <c r="U12" s="32">
        <f t="shared" si="2"/>
        <v>0</v>
      </c>
      <c r="V12" s="282"/>
      <c r="W12" s="283"/>
      <c r="X12" s="286"/>
      <c r="Y12" s="286"/>
      <c r="Z12" s="286"/>
    </row>
    <row r="13" spans="1:26" s="27" customFormat="1" thickBot="1" x14ac:dyDescent="0.3">
      <c r="A13" s="272" t="s">
        <v>17</v>
      </c>
      <c r="B13" s="262" t="s">
        <v>12</v>
      </c>
      <c r="C13" s="224"/>
      <c r="D13" s="224"/>
      <c r="E13" s="156" t="s">
        <v>1</v>
      </c>
      <c r="F13" s="269" t="s">
        <v>0</v>
      </c>
      <c r="G13" s="225" t="s">
        <v>13</v>
      </c>
      <c r="H13" s="226"/>
      <c r="I13" s="226"/>
      <c r="J13" s="154" t="s">
        <v>1</v>
      </c>
      <c r="K13" s="155" t="s">
        <v>0</v>
      </c>
      <c r="L13" s="227" t="s">
        <v>14</v>
      </c>
      <c r="M13" s="228"/>
      <c r="N13" s="228"/>
      <c r="O13" s="152" t="s">
        <v>1</v>
      </c>
      <c r="P13" s="153" t="s">
        <v>0</v>
      </c>
      <c r="Q13" s="263" t="s">
        <v>15</v>
      </c>
      <c r="R13" s="221"/>
      <c r="S13" s="221"/>
      <c r="T13" s="151" t="s">
        <v>1</v>
      </c>
      <c r="U13" s="270" t="s">
        <v>0</v>
      </c>
      <c r="V13" s="287" t="s">
        <v>41</v>
      </c>
      <c r="W13" s="288"/>
      <c r="X13" s="286"/>
      <c r="Y13" s="286"/>
      <c r="Z13" s="286"/>
    </row>
    <row r="14" spans="1:26" ht="15" customHeight="1" x14ac:dyDescent="0.25">
      <c r="A14" s="219" t="str">
        <f>CONCATENATE($B$3,"-",$C$3)</f>
        <v>1-Salaires</v>
      </c>
      <c r="B14" s="94"/>
      <c r="C14" s="95" t="s">
        <v>2</v>
      </c>
      <c r="D14" s="96"/>
      <c r="E14" s="97">
        <v>2</v>
      </c>
      <c r="F14" s="98">
        <v>2574</v>
      </c>
      <c r="G14" s="105"/>
      <c r="H14" s="106" t="s">
        <v>2</v>
      </c>
      <c r="I14" s="107"/>
      <c r="J14" s="108"/>
      <c r="K14" s="109"/>
      <c r="L14" s="116"/>
      <c r="M14" s="117" t="s">
        <v>2</v>
      </c>
      <c r="N14" s="118"/>
      <c r="O14" s="119"/>
      <c r="P14" s="120"/>
      <c r="Q14" s="127"/>
      <c r="R14" s="128" t="s">
        <v>2</v>
      </c>
      <c r="S14" s="129"/>
      <c r="T14" s="130"/>
      <c r="U14" s="131"/>
      <c r="V14" s="90"/>
      <c r="W14" s="91"/>
    </row>
    <row r="15" spans="1:26" ht="15" customHeight="1" x14ac:dyDescent="0.25">
      <c r="A15" s="220"/>
      <c r="B15" s="99"/>
      <c r="C15" s="100" t="s">
        <v>28</v>
      </c>
      <c r="D15" s="101"/>
      <c r="E15" s="102">
        <v>2</v>
      </c>
      <c r="F15" s="103">
        <v>2574</v>
      </c>
      <c r="G15" s="110"/>
      <c r="H15" s="111" t="s">
        <v>28</v>
      </c>
      <c r="I15" s="112"/>
      <c r="J15" s="113"/>
      <c r="K15" s="114"/>
      <c r="L15" s="121"/>
      <c r="M15" s="122" t="s">
        <v>28</v>
      </c>
      <c r="N15" s="123"/>
      <c r="O15" s="124"/>
      <c r="P15" s="125"/>
      <c r="Q15" s="132"/>
      <c r="R15" s="133" t="s">
        <v>28</v>
      </c>
      <c r="S15" s="134"/>
      <c r="T15" s="135"/>
      <c r="U15" s="136"/>
      <c r="W15" s="92"/>
    </row>
    <row r="16" spans="1:26" ht="15" customHeight="1" x14ac:dyDescent="0.25">
      <c r="A16" s="220"/>
      <c r="B16" s="99"/>
      <c r="C16" s="100" t="s">
        <v>3</v>
      </c>
      <c r="D16" s="101"/>
      <c r="E16" s="102">
        <v>2</v>
      </c>
      <c r="F16" s="103">
        <v>2574</v>
      </c>
      <c r="G16" s="110"/>
      <c r="H16" s="111" t="s">
        <v>3</v>
      </c>
      <c r="I16" s="112"/>
      <c r="J16" s="113"/>
      <c r="K16" s="114"/>
      <c r="L16" s="121"/>
      <c r="M16" s="122" t="s">
        <v>3</v>
      </c>
      <c r="N16" s="123"/>
      <c r="O16" s="124"/>
      <c r="P16" s="125"/>
      <c r="Q16" s="132"/>
      <c r="R16" s="133" t="s">
        <v>3</v>
      </c>
      <c r="S16" s="134"/>
      <c r="T16" s="135"/>
      <c r="U16" s="136"/>
      <c r="W16" s="92"/>
    </row>
    <row r="17" spans="1:23" ht="15" customHeight="1" x14ac:dyDescent="0.25">
      <c r="A17" s="220"/>
      <c r="B17" s="99"/>
      <c r="C17" s="100" t="s">
        <v>4</v>
      </c>
      <c r="D17" s="101"/>
      <c r="E17" s="102">
        <v>2</v>
      </c>
      <c r="F17" s="103">
        <v>2574</v>
      </c>
      <c r="G17" s="110"/>
      <c r="H17" s="111" t="s">
        <v>4</v>
      </c>
      <c r="I17" s="112"/>
      <c r="J17" s="113"/>
      <c r="K17" s="114"/>
      <c r="L17" s="121"/>
      <c r="M17" s="122" t="s">
        <v>4</v>
      </c>
      <c r="N17" s="123"/>
      <c r="O17" s="124"/>
      <c r="P17" s="125"/>
      <c r="Q17" s="132"/>
      <c r="R17" s="133" t="s">
        <v>4</v>
      </c>
      <c r="S17" s="134"/>
      <c r="T17" s="135"/>
      <c r="U17" s="136"/>
      <c r="W17" s="92"/>
    </row>
    <row r="18" spans="1:23" ht="15" customHeight="1" x14ac:dyDescent="0.25">
      <c r="A18" s="220"/>
      <c r="B18" s="99"/>
      <c r="C18" s="100" t="s">
        <v>5</v>
      </c>
      <c r="D18" s="101"/>
      <c r="E18" s="102">
        <v>2</v>
      </c>
      <c r="F18" s="103">
        <v>2574</v>
      </c>
      <c r="G18" s="110"/>
      <c r="H18" s="111" t="s">
        <v>5</v>
      </c>
      <c r="I18" s="112"/>
      <c r="J18" s="113"/>
      <c r="K18" s="114"/>
      <c r="L18" s="121"/>
      <c r="M18" s="122" t="s">
        <v>5</v>
      </c>
      <c r="N18" s="123"/>
      <c r="O18" s="124"/>
      <c r="P18" s="125"/>
      <c r="Q18" s="132"/>
      <c r="R18" s="133" t="s">
        <v>5</v>
      </c>
      <c r="S18" s="134"/>
      <c r="T18" s="135"/>
      <c r="U18" s="136"/>
      <c r="W18" s="92"/>
    </row>
    <row r="19" spans="1:23" ht="15" customHeight="1" x14ac:dyDescent="0.25">
      <c r="A19" s="220"/>
      <c r="B19" s="99"/>
      <c r="C19" s="100" t="s">
        <v>6</v>
      </c>
      <c r="D19" s="101"/>
      <c r="E19" s="102">
        <v>2</v>
      </c>
      <c r="F19" s="103">
        <v>2574</v>
      </c>
      <c r="G19" s="110"/>
      <c r="H19" s="111" t="s">
        <v>6</v>
      </c>
      <c r="I19" s="112"/>
      <c r="J19" s="113"/>
      <c r="K19" s="114"/>
      <c r="L19" s="121"/>
      <c r="M19" s="122" t="s">
        <v>6</v>
      </c>
      <c r="N19" s="123"/>
      <c r="O19" s="124"/>
      <c r="P19" s="125"/>
      <c r="Q19" s="132"/>
      <c r="R19" s="133" t="s">
        <v>6</v>
      </c>
      <c r="S19" s="134"/>
      <c r="T19" s="135"/>
      <c r="U19" s="136"/>
      <c r="W19" s="92"/>
    </row>
    <row r="20" spans="1:23" ht="15" customHeight="1" x14ac:dyDescent="0.25">
      <c r="A20" s="220"/>
      <c r="B20" s="99"/>
      <c r="C20" s="100" t="s">
        <v>7</v>
      </c>
      <c r="D20" s="101"/>
      <c r="E20" s="102">
        <v>2</v>
      </c>
      <c r="F20" s="103">
        <v>2574</v>
      </c>
      <c r="G20" s="110"/>
      <c r="H20" s="111" t="s">
        <v>7</v>
      </c>
      <c r="I20" s="112"/>
      <c r="J20" s="113"/>
      <c r="K20" s="114"/>
      <c r="L20" s="121"/>
      <c r="M20" s="122" t="s">
        <v>7</v>
      </c>
      <c r="N20" s="123"/>
      <c r="O20" s="124"/>
      <c r="P20" s="125"/>
      <c r="Q20" s="132"/>
      <c r="R20" s="133" t="s">
        <v>7</v>
      </c>
      <c r="S20" s="134"/>
      <c r="T20" s="135"/>
      <c r="U20" s="136"/>
      <c r="W20" s="92"/>
    </row>
    <row r="21" spans="1:23" ht="15" customHeight="1" x14ac:dyDescent="0.25">
      <c r="A21" s="220"/>
      <c r="B21" s="99"/>
      <c r="C21" s="100" t="s">
        <v>29</v>
      </c>
      <c r="D21" s="101"/>
      <c r="E21" s="102">
        <v>2</v>
      </c>
      <c r="F21" s="103">
        <v>2574</v>
      </c>
      <c r="G21" s="110"/>
      <c r="H21" s="111" t="s">
        <v>29</v>
      </c>
      <c r="I21" s="112"/>
      <c r="J21" s="113"/>
      <c r="K21" s="114"/>
      <c r="L21" s="121"/>
      <c r="M21" s="122" t="s">
        <v>29</v>
      </c>
      <c r="N21" s="123"/>
      <c r="O21" s="124"/>
      <c r="P21" s="125"/>
      <c r="Q21" s="132"/>
      <c r="R21" s="133" t="s">
        <v>29</v>
      </c>
      <c r="S21" s="134"/>
      <c r="T21" s="135"/>
      <c r="U21" s="136"/>
      <c r="W21" s="92"/>
    </row>
    <row r="22" spans="1:23" ht="15" customHeight="1" x14ac:dyDescent="0.25">
      <c r="A22" s="220"/>
      <c r="B22" s="99"/>
      <c r="C22" s="100" t="s">
        <v>8</v>
      </c>
      <c r="D22" s="101"/>
      <c r="E22" s="102">
        <v>2</v>
      </c>
      <c r="F22" s="103">
        <v>2574</v>
      </c>
      <c r="G22" s="110"/>
      <c r="H22" s="111" t="s">
        <v>8</v>
      </c>
      <c r="I22" s="112"/>
      <c r="J22" s="113"/>
      <c r="K22" s="114"/>
      <c r="L22" s="121"/>
      <c r="M22" s="122" t="s">
        <v>8</v>
      </c>
      <c r="N22" s="123"/>
      <c r="O22" s="124"/>
      <c r="P22" s="125"/>
      <c r="Q22" s="132"/>
      <c r="R22" s="133" t="s">
        <v>8</v>
      </c>
      <c r="S22" s="134"/>
      <c r="T22" s="135"/>
      <c r="U22" s="136"/>
      <c r="W22" s="92"/>
    </row>
    <row r="23" spans="1:23" ht="15" customHeight="1" x14ac:dyDescent="0.25">
      <c r="A23" s="220"/>
      <c r="B23" s="99"/>
      <c r="C23" s="100" t="s">
        <v>9</v>
      </c>
      <c r="D23" s="101"/>
      <c r="E23" s="102">
        <v>2</v>
      </c>
      <c r="F23" s="103">
        <v>2574</v>
      </c>
      <c r="G23" s="110"/>
      <c r="H23" s="111" t="s">
        <v>9</v>
      </c>
      <c r="I23" s="112"/>
      <c r="J23" s="113"/>
      <c r="K23" s="114"/>
      <c r="L23" s="121"/>
      <c r="M23" s="122" t="s">
        <v>9</v>
      </c>
      <c r="N23" s="123"/>
      <c r="O23" s="124"/>
      <c r="P23" s="125"/>
      <c r="Q23" s="132"/>
      <c r="R23" s="133" t="s">
        <v>9</v>
      </c>
      <c r="S23" s="134"/>
      <c r="T23" s="135"/>
      <c r="U23" s="136"/>
      <c r="W23" s="92"/>
    </row>
    <row r="24" spans="1:23" ht="15" customHeight="1" x14ac:dyDescent="0.25">
      <c r="A24" s="220"/>
      <c r="B24" s="99"/>
      <c r="C24" s="100" t="s">
        <v>10</v>
      </c>
      <c r="D24" s="101"/>
      <c r="E24" s="102">
        <v>2</v>
      </c>
      <c r="F24" s="103">
        <v>2574</v>
      </c>
      <c r="G24" s="110"/>
      <c r="H24" s="111" t="s">
        <v>10</v>
      </c>
      <c r="I24" s="112"/>
      <c r="J24" s="113"/>
      <c r="K24" s="114"/>
      <c r="L24" s="121"/>
      <c r="M24" s="122" t="s">
        <v>10</v>
      </c>
      <c r="N24" s="123"/>
      <c r="O24" s="124"/>
      <c r="P24" s="125"/>
      <c r="Q24" s="132"/>
      <c r="R24" s="133" t="s">
        <v>10</v>
      </c>
      <c r="S24" s="134"/>
      <c r="T24" s="135"/>
      <c r="U24" s="136"/>
      <c r="W24" s="92"/>
    </row>
    <row r="25" spans="1:23" ht="15" customHeight="1" x14ac:dyDescent="0.25">
      <c r="A25" s="220"/>
      <c r="B25" s="99"/>
      <c r="C25" s="138" t="s">
        <v>30</v>
      </c>
      <c r="D25" s="138"/>
      <c r="E25" s="102">
        <v>2</v>
      </c>
      <c r="F25" s="103">
        <v>2574</v>
      </c>
      <c r="G25" s="110"/>
      <c r="H25" s="139" t="s">
        <v>30</v>
      </c>
      <c r="I25" s="139"/>
      <c r="J25" s="113"/>
      <c r="K25" s="114"/>
      <c r="L25" s="121"/>
      <c r="M25" s="140" t="s">
        <v>30</v>
      </c>
      <c r="N25" s="140"/>
      <c r="O25" s="124"/>
      <c r="P25" s="125"/>
      <c r="Q25" s="132"/>
      <c r="R25" s="141" t="s">
        <v>30</v>
      </c>
      <c r="S25" s="141"/>
      <c r="T25" s="135"/>
      <c r="U25" s="136"/>
      <c r="W25" s="92"/>
    </row>
    <row r="26" spans="1:23" thickBot="1" x14ac:dyDescent="0.3">
      <c r="A26" s="93" t="s">
        <v>36</v>
      </c>
      <c r="B26" s="104">
        <f>$B$3</f>
        <v>1</v>
      </c>
      <c r="C26" s="142" t="s">
        <v>16</v>
      </c>
      <c r="D26" s="142"/>
      <c r="E26" s="143">
        <f>SUM(F14:F25)</f>
        <v>30888</v>
      </c>
      <c r="F26" s="144"/>
      <c r="G26" s="115">
        <f>B26</f>
        <v>1</v>
      </c>
      <c r="H26" s="115" t="s">
        <v>16</v>
      </c>
      <c r="I26" s="115"/>
      <c r="J26" s="145">
        <f t="shared" ref="J26" si="4">SUM(K14:K25)</f>
        <v>0</v>
      </c>
      <c r="K26" s="145"/>
      <c r="L26" s="126">
        <f>B26</f>
        <v>1</v>
      </c>
      <c r="M26" s="146" t="s">
        <v>16</v>
      </c>
      <c r="N26" s="146"/>
      <c r="O26" s="147">
        <f t="shared" ref="O26" si="5">SUM(P14:P25)</f>
        <v>0</v>
      </c>
      <c r="P26" s="148"/>
      <c r="Q26" s="137">
        <f>B26</f>
        <v>1</v>
      </c>
      <c r="R26" s="137" t="s">
        <v>16</v>
      </c>
      <c r="S26" s="137"/>
      <c r="T26" s="149">
        <f t="shared" ref="T26" si="6">SUM(U14:U25)</f>
        <v>0</v>
      </c>
      <c r="U26" s="150"/>
      <c r="V26" s="215">
        <f>E26+J26+O26+T26</f>
        <v>30888</v>
      </c>
      <c r="W26" s="216"/>
    </row>
    <row r="27" spans="1:23" ht="15" customHeight="1" x14ac:dyDescent="0.25">
      <c r="A27" s="219" t="str">
        <f>CONCATENATE($B$4,"-",$C$4)</f>
        <v>2-CAF</v>
      </c>
      <c r="B27" s="94"/>
      <c r="C27" s="95" t="s">
        <v>2</v>
      </c>
      <c r="D27" s="96"/>
      <c r="E27" s="97">
        <v>10</v>
      </c>
      <c r="F27" s="98">
        <v>200</v>
      </c>
      <c r="G27" s="105"/>
      <c r="H27" s="106" t="s">
        <v>2</v>
      </c>
      <c r="I27" s="107"/>
      <c r="J27" s="108"/>
      <c r="K27" s="109"/>
      <c r="L27" s="116"/>
      <c r="M27" s="117" t="s">
        <v>2</v>
      </c>
      <c r="N27" s="118"/>
      <c r="O27" s="119"/>
      <c r="P27" s="120"/>
      <c r="Q27" s="127"/>
      <c r="R27" s="128" t="s">
        <v>2</v>
      </c>
      <c r="S27" s="129"/>
      <c r="T27" s="130"/>
      <c r="U27" s="131"/>
      <c r="V27" s="90"/>
      <c r="W27" s="91"/>
    </row>
    <row r="28" spans="1:23" ht="15" customHeight="1" x14ac:dyDescent="0.25">
      <c r="A28" s="220"/>
      <c r="B28" s="99"/>
      <c r="C28" s="100" t="s">
        <v>28</v>
      </c>
      <c r="D28" s="101"/>
      <c r="E28" s="102">
        <v>10</v>
      </c>
      <c r="F28" s="103">
        <v>200</v>
      </c>
      <c r="G28" s="110"/>
      <c r="H28" s="111" t="s">
        <v>28</v>
      </c>
      <c r="I28" s="112"/>
      <c r="J28" s="113"/>
      <c r="K28" s="114"/>
      <c r="L28" s="121"/>
      <c r="M28" s="122" t="s">
        <v>28</v>
      </c>
      <c r="N28" s="123"/>
      <c r="O28" s="124"/>
      <c r="P28" s="125"/>
      <c r="Q28" s="132"/>
      <c r="R28" s="133" t="s">
        <v>28</v>
      </c>
      <c r="S28" s="134"/>
      <c r="T28" s="135"/>
      <c r="U28" s="136"/>
      <c r="W28" s="92"/>
    </row>
    <row r="29" spans="1:23" ht="15" customHeight="1" x14ac:dyDescent="0.25">
      <c r="A29" s="220"/>
      <c r="B29" s="99"/>
      <c r="C29" s="100" t="s">
        <v>3</v>
      </c>
      <c r="D29" s="101"/>
      <c r="E29" s="102">
        <v>10</v>
      </c>
      <c r="F29" s="103">
        <v>200</v>
      </c>
      <c r="G29" s="110"/>
      <c r="H29" s="111" t="s">
        <v>3</v>
      </c>
      <c r="I29" s="112"/>
      <c r="J29" s="113"/>
      <c r="K29" s="114"/>
      <c r="L29" s="121"/>
      <c r="M29" s="122" t="s">
        <v>3</v>
      </c>
      <c r="N29" s="123"/>
      <c r="O29" s="124"/>
      <c r="P29" s="125"/>
      <c r="Q29" s="132"/>
      <c r="R29" s="133" t="s">
        <v>3</v>
      </c>
      <c r="S29" s="134"/>
      <c r="T29" s="135"/>
      <c r="U29" s="136"/>
      <c r="W29" s="92"/>
    </row>
    <row r="30" spans="1:23" ht="15" customHeight="1" x14ac:dyDescent="0.25">
      <c r="A30" s="220"/>
      <c r="B30" s="99"/>
      <c r="C30" s="100" t="s">
        <v>4</v>
      </c>
      <c r="D30" s="101"/>
      <c r="E30" s="102">
        <v>10</v>
      </c>
      <c r="F30" s="103">
        <v>200</v>
      </c>
      <c r="G30" s="110"/>
      <c r="H30" s="111" t="s">
        <v>4</v>
      </c>
      <c r="I30" s="112"/>
      <c r="J30" s="113"/>
      <c r="K30" s="114"/>
      <c r="L30" s="121"/>
      <c r="M30" s="122" t="s">
        <v>4</v>
      </c>
      <c r="N30" s="123"/>
      <c r="O30" s="124"/>
      <c r="P30" s="125"/>
      <c r="Q30" s="132"/>
      <c r="R30" s="133" t="s">
        <v>4</v>
      </c>
      <c r="S30" s="134"/>
      <c r="T30" s="135"/>
      <c r="U30" s="136"/>
      <c r="W30" s="92"/>
    </row>
    <row r="31" spans="1:23" ht="15" customHeight="1" x14ac:dyDescent="0.25">
      <c r="A31" s="220"/>
      <c r="B31" s="99"/>
      <c r="C31" s="100" t="s">
        <v>5</v>
      </c>
      <c r="D31" s="101"/>
      <c r="E31" s="102">
        <v>10</v>
      </c>
      <c r="F31" s="103">
        <v>200</v>
      </c>
      <c r="G31" s="110"/>
      <c r="H31" s="111" t="s">
        <v>5</v>
      </c>
      <c r="I31" s="112"/>
      <c r="J31" s="113"/>
      <c r="K31" s="114"/>
      <c r="L31" s="121"/>
      <c r="M31" s="122" t="s">
        <v>5</v>
      </c>
      <c r="N31" s="123"/>
      <c r="O31" s="124"/>
      <c r="P31" s="125"/>
      <c r="Q31" s="132"/>
      <c r="R31" s="133" t="s">
        <v>5</v>
      </c>
      <c r="S31" s="134"/>
      <c r="T31" s="135"/>
      <c r="U31" s="136"/>
      <c r="W31" s="92"/>
    </row>
    <row r="32" spans="1:23" ht="15" customHeight="1" x14ac:dyDescent="0.25">
      <c r="A32" s="220"/>
      <c r="B32" s="99"/>
      <c r="C32" s="100" t="s">
        <v>6</v>
      </c>
      <c r="D32" s="101"/>
      <c r="E32" s="102">
        <v>10</v>
      </c>
      <c r="F32" s="103">
        <v>200</v>
      </c>
      <c r="G32" s="110"/>
      <c r="H32" s="111" t="s">
        <v>6</v>
      </c>
      <c r="I32" s="112"/>
      <c r="J32" s="113"/>
      <c r="K32" s="114"/>
      <c r="L32" s="121"/>
      <c r="M32" s="122" t="s">
        <v>6</v>
      </c>
      <c r="N32" s="123"/>
      <c r="O32" s="124"/>
      <c r="P32" s="125"/>
      <c r="Q32" s="132"/>
      <c r="R32" s="133" t="s">
        <v>6</v>
      </c>
      <c r="S32" s="134"/>
      <c r="T32" s="135"/>
      <c r="U32" s="136"/>
      <c r="W32" s="92"/>
    </row>
    <row r="33" spans="1:23" ht="15" customHeight="1" x14ac:dyDescent="0.25">
      <c r="A33" s="220"/>
      <c r="B33" s="99"/>
      <c r="C33" s="100" t="s">
        <v>7</v>
      </c>
      <c r="D33" s="101"/>
      <c r="E33" s="102">
        <v>10</v>
      </c>
      <c r="F33" s="103">
        <v>200</v>
      </c>
      <c r="G33" s="110"/>
      <c r="H33" s="111" t="s">
        <v>7</v>
      </c>
      <c r="I33" s="112"/>
      <c r="J33" s="113"/>
      <c r="K33" s="114"/>
      <c r="L33" s="121"/>
      <c r="M33" s="122" t="s">
        <v>7</v>
      </c>
      <c r="N33" s="123"/>
      <c r="O33" s="124"/>
      <c r="P33" s="125"/>
      <c r="Q33" s="132"/>
      <c r="R33" s="133" t="s">
        <v>7</v>
      </c>
      <c r="S33" s="134"/>
      <c r="T33" s="135"/>
      <c r="U33" s="136"/>
      <c r="W33" s="92"/>
    </row>
    <row r="34" spans="1:23" ht="15" customHeight="1" x14ac:dyDescent="0.25">
      <c r="A34" s="220"/>
      <c r="B34" s="99"/>
      <c r="C34" s="100" t="s">
        <v>29</v>
      </c>
      <c r="D34" s="101"/>
      <c r="E34" s="102">
        <v>10</v>
      </c>
      <c r="F34" s="103">
        <v>200</v>
      </c>
      <c r="G34" s="110"/>
      <c r="H34" s="111" t="s">
        <v>29</v>
      </c>
      <c r="I34" s="112"/>
      <c r="J34" s="113"/>
      <c r="K34" s="114"/>
      <c r="L34" s="121"/>
      <c r="M34" s="122" t="s">
        <v>29</v>
      </c>
      <c r="N34" s="123"/>
      <c r="O34" s="124"/>
      <c r="P34" s="125"/>
      <c r="Q34" s="132"/>
      <c r="R34" s="133" t="s">
        <v>29</v>
      </c>
      <c r="S34" s="134"/>
      <c r="T34" s="135"/>
      <c r="U34" s="136"/>
      <c r="W34" s="92"/>
    </row>
    <row r="35" spans="1:23" ht="15" customHeight="1" x14ac:dyDescent="0.25">
      <c r="A35" s="220"/>
      <c r="B35" s="99"/>
      <c r="C35" s="100" t="s">
        <v>8</v>
      </c>
      <c r="D35" s="101"/>
      <c r="E35" s="102">
        <v>10</v>
      </c>
      <c r="F35" s="103">
        <v>200</v>
      </c>
      <c r="G35" s="110"/>
      <c r="H35" s="111" t="s">
        <v>8</v>
      </c>
      <c r="I35" s="112"/>
      <c r="J35" s="113"/>
      <c r="K35" s="114"/>
      <c r="L35" s="121"/>
      <c r="M35" s="122" t="s">
        <v>8</v>
      </c>
      <c r="N35" s="123"/>
      <c r="O35" s="124"/>
      <c r="P35" s="125"/>
      <c r="Q35" s="132"/>
      <c r="R35" s="133" t="s">
        <v>8</v>
      </c>
      <c r="S35" s="134"/>
      <c r="T35" s="135"/>
      <c r="U35" s="136"/>
      <c r="W35" s="92"/>
    </row>
    <row r="36" spans="1:23" ht="15" customHeight="1" x14ac:dyDescent="0.25">
      <c r="A36" s="220"/>
      <c r="B36" s="99"/>
      <c r="C36" s="100" t="s">
        <v>9</v>
      </c>
      <c r="D36" s="101"/>
      <c r="E36" s="102">
        <v>10</v>
      </c>
      <c r="F36" s="103">
        <v>200</v>
      </c>
      <c r="G36" s="110"/>
      <c r="H36" s="111" t="s">
        <v>9</v>
      </c>
      <c r="I36" s="112"/>
      <c r="J36" s="113"/>
      <c r="K36" s="114"/>
      <c r="L36" s="121"/>
      <c r="M36" s="122" t="s">
        <v>9</v>
      </c>
      <c r="N36" s="123"/>
      <c r="O36" s="124"/>
      <c r="P36" s="125"/>
      <c r="Q36" s="132"/>
      <c r="R36" s="133" t="s">
        <v>9</v>
      </c>
      <c r="S36" s="134"/>
      <c r="T36" s="135"/>
      <c r="U36" s="136"/>
      <c r="W36" s="92"/>
    </row>
    <row r="37" spans="1:23" ht="15" customHeight="1" x14ac:dyDescent="0.25">
      <c r="A37" s="220"/>
      <c r="B37" s="99"/>
      <c r="C37" s="100" t="s">
        <v>10</v>
      </c>
      <c r="D37" s="101"/>
      <c r="E37" s="102">
        <v>10</v>
      </c>
      <c r="F37" s="103">
        <v>200</v>
      </c>
      <c r="G37" s="110"/>
      <c r="H37" s="111" t="s">
        <v>10</v>
      </c>
      <c r="I37" s="112"/>
      <c r="J37" s="113"/>
      <c r="K37" s="114"/>
      <c r="L37" s="121"/>
      <c r="M37" s="122" t="s">
        <v>10</v>
      </c>
      <c r="N37" s="123"/>
      <c r="O37" s="124"/>
      <c r="P37" s="125"/>
      <c r="Q37" s="132"/>
      <c r="R37" s="133" t="s">
        <v>10</v>
      </c>
      <c r="S37" s="134"/>
      <c r="T37" s="135"/>
      <c r="U37" s="136"/>
      <c r="W37" s="92"/>
    </row>
    <row r="38" spans="1:23" ht="15" customHeight="1" x14ac:dyDescent="0.25">
      <c r="A38" s="220"/>
      <c r="B38" s="99"/>
      <c r="C38" s="138" t="s">
        <v>30</v>
      </c>
      <c r="D38" s="138"/>
      <c r="E38" s="102">
        <v>10</v>
      </c>
      <c r="F38" s="103">
        <v>200</v>
      </c>
      <c r="G38" s="110"/>
      <c r="H38" s="139" t="s">
        <v>30</v>
      </c>
      <c r="I38" s="139"/>
      <c r="J38" s="113"/>
      <c r="K38" s="114"/>
      <c r="L38" s="121"/>
      <c r="M38" s="140" t="s">
        <v>30</v>
      </c>
      <c r="N38" s="140"/>
      <c r="O38" s="124"/>
      <c r="P38" s="125"/>
      <c r="Q38" s="132"/>
      <c r="R38" s="141" t="s">
        <v>30</v>
      </c>
      <c r="S38" s="141"/>
      <c r="T38" s="135"/>
      <c r="U38" s="136"/>
      <c r="W38" s="92"/>
    </row>
    <row r="39" spans="1:23" ht="15" customHeight="1" thickBot="1" x14ac:dyDescent="0.3">
      <c r="A39" s="93" t="s">
        <v>36</v>
      </c>
      <c r="B39" s="104">
        <v>2</v>
      </c>
      <c r="C39" s="142" t="s">
        <v>16</v>
      </c>
      <c r="D39" s="142"/>
      <c r="E39" s="143">
        <f t="shared" ref="E39" si="7">SUM(F27:F38)</f>
        <v>2400</v>
      </c>
      <c r="F39" s="144"/>
      <c r="G39" s="115">
        <f>B39</f>
        <v>2</v>
      </c>
      <c r="H39" s="115" t="s">
        <v>16</v>
      </c>
      <c r="I39" s="115"/>
      <c r="J39" s="145">
        <f t="shared" ref="J39" si="8">SUM(K27:K38)</f>
        <v>0</v>
      </c>
      <c r="K39" s="145"/>
      <c r="L39" s="126">
        <f>B39</f>
        <v>2</v>
      </c>
      <c r="M39" s="146" t="s">
        <v>16</v>
      </c>
      <c r="N39" s="146"/>
      <c r="O39" s="147">
        <f t="shared" ref="O39" si="9">SUM(P27:P38)</f>
        <v>0</v>
      </c>
      <c r="P39" s="148"/>
      <c r="Q39" s="137">
        <f>B39</f>
        <v>2</v>
      </c>
      <c r="R39" s="137" t="s">
        <v>16</v>
      </c>
      <c r="S39" s="137"/>
      <c r="T39" s="149">
        <f t="shared" ref="T39" si="10">SUM(U27:U38)</f>
        <v>0</v>
      </c>
      <c r="U39" s="150"/>
      <c r="V39" s="215">
        <f>E39+J39+O39+T39</f>
        <v>2400</v>
      </c>
      <c r="W39" s="216"/>
    </row>
    <row r="40" spans="1:23" ht="15" customHeight="1" x14ac:dyDescent="0.25">
      <c r="A40" s="219" t="str">
        <f>CONCATENATE($B$5,"-",$C$5)</f>
        <v>3-</v>
      </c>
      <c r="B40" s="94"/>
      <c r="C40" s="95" t="s">
        <v>2</v>
      </c>
      <c r="D40" s="96"/>
      <c r="E40" s="97"/>
      <c r="F40" s="98"/>
      <c r="G40" s="105"/>
      <c r="H40" s="106" t="s">
        <v>2</v>
      </c>
      <c r="I40" s="107"/>
      <c r="J40" s="108"/>
      <c r="K40" s="109"/>
      <c r="L40" s="116"/>
      <c r="M40" s="117" t="s">
        <v>2</v>
      </c>
      <c r="N40" s="118"/>
      <c r="O40" s="119"/>
      <c r="P40" s="120"/>
      <c r="Q40" s="127"/>
      <c r="R40" s="128" t="s">
        <v>2</v>
      </c>
      <c r="S40" s="129"/>
      <c r="T40" s="130"/>
      <c r="U40" s="131"/>
      <c r="V40" s="90"/>
      <c r="W40" s="91"/>
    </row>
    <row r="41" spans="1:23" ht="15" customHeight="1" x14ac:dyDescent="0.25">
      <c r="A41" s="220"/>
      <c r="B41" s="99"/>
      <c r="C41" s="100" t="s">
        <v>28</v>
      </c>
      <c r="D41" s="101"/>
      <c r="E41" s="102"/>
      <c r="F41" s="103"/>
      <c r="G41" s="110"/>
      <c r="H41" s="111" t="s">
        <v>28</v>
      </c>
      <c r="I41" s="112"/>
      <c r="J41" s="113"/>
      <c r="K41" s="114"/>
      <c r="L41" s="121"/>
      <c r="M41" s="122" t="s">
        <v>28</v>
      </c>
      <c r="N41" s="123"/>
      <c r="O41" s="124"/>
      <c r="P41" s="125"/>
      <c r="Q41" s="132"/>
      <c r="R41" s="133" t="s">
        <v>28</v>
      </c>
      <c r="S41" s="134"/>
      <c r="T41" s="135"/>
      <c r="U41" s="136"/>
      <c r="W41" s="92"/>
    </row>
    <row r="42" spans="1:23" ht="15" customHeight="1" x14ac:dyDescent="0.25">
      <c r="A42" s="220"/>
      <c r="B42" s="99"/>
      <c r="C42" s="100" t="s">
        <v>3</v>
      </c>
      <c r="D42" s="101"/>
      <c r="E42" s="102"/>
      <c r="F42" s="103"/>
      <c r="G42" s="110"/>
      <c r="H42" s="111" t="s">
        <v>3</v>
      </c>
      <c r="I42" s="112"/>
      <c r="J42" s="113"/>
      <c r="K42" s="114"/>
      <c r="L42" s="121"/>
      <c r="M42" s="122" t="s">
        <v>3</v>
      </c>
      <c r="N42" s="123"/>
      <c r="O42" s="124"/>
      <c r="P42" s="125"/>
      <c r="Q42" s="132"/>
      <c r="R42" s="133" t="s">
        <v>3</v>
      </c>
      <c r="S42" s="134"/>
      <c r="T42" s="135"/>
      <c r="U42" s="136"/>
      <c r="W42" s="92"/>
    </row>
    <row r="43" spans="1:23" ht="15" customHeight="1" x14ac:dyDescent="0.25">
      <c r="A43" s="220"/>
      <c r="B43" s="99"/>
      <c r="C43" s="100" t="s">
        <v>4</v>
      </c>
      <c r="D43" s="101"/>
      <c r="E43" s="102"/>
      <c r="F43" s="103"/>
      <c r="G43" s="110"/>
      <c r="H43" s="111" t="s">
        <v>4</v>
      </c>
      <c r="I43" s="112"/>
      <c r="J43" s="113"/>
      <c r="K43" s="114"/>
      <c r="L43" s="121"/>
      <c r="M43" s="122" t="s">
        <v>4</v>
      </c>
      <c r="N43" s="123"/>
      <c r="O43" s="124"/>
      <c r="P43" s="125"/>
      <c r="Q43" s="132"/>
      <c r="R43" s="133" t="s">
        <v>4</v>
      </c>
      <c r="S43" s="134"/>
      <c r="T43" s="135"/>
      <c r="U43" s="136"/>
      <c r="W43" s="92"/>
    </row>
    <row r="44" spans="1:23" ht="15" customHeight="1" x14ac:dyDescent="0.25">
      <c r="A44" s="220"/>
      <c r="B44" s="99"/>
      <c r="C44" s="100" t="s">
        <v>5</v>
      </c>
      <c r="D44" s="101"/>
      <c r="E44" s="102"/>
      <c r="F44" s="103"/>
      <c r="G44" s="110"/>
      <c r="H44" s="111" t="s">
        <v>5</v>
      </c>
      <c r="I44" s="112"/>
      <c r="J44" s="113"/>
      <c r="K44" s="114"/>
      <c r="L44" s="121"/>
      <c r="M44" s="122" t="s">
        <v>5</v>
      </c>
      <c r="N44" s="123"/>
      <c r="O44" s="124"/>
      <c r="P44" s="125"/>
      <c r="Q44" s="132"/>
      <c r="R44" s="133" t="s">
        <v>5</v>
      </c>
      <c r="S44" s="134"/>
      <c r="T44" s="135"/>
      <c r="U44" s="136"/>
      <c r="W44" s="92"/>
    </row>
    <row r="45" spans="1:23" ht="15" customHeight="1" x14ac:dyDescent="0.25">
      <c r="A45" s="220"/>
      <c r="B45" s="99"/>
      <c r="C45" s="100" t="s">
        <v>6</v>
      </c>
      <c r="D45" s="101"/>
      <c r="E45" s="102"/>
      <c r="F45" s="103"/>
      <c r="G45" s="110"/>
      <c r="H45" s="111" t="s">
        <v>6</v>
      </c>
      <c r="I45" s="112"/>
      <c r="J45" s="113"/>
      <c r="K45" s="114"/>
      <c r="L45" s="121"/>
      <c r="M45" s="122" t="s">
        <v>6</v>
      </c>
      <c r="N45" s="123"/>
      <c r="O45" s="124"/>
      <c r="P45" s="125"/>
      <c r="Q45" s="132"/>
      <c r="R45" s="133" t="s">
        <v>6</v>
      </c>
      <c r="S45" s="134"/>
      <c r="T45" s="135"/>
      <c r="U45" s="136"/>
      <c r="W45" s="92"/>
    </row>
    <row r="46" spans="1:23" ht="15" customHeight="1" x14ac:dyDescent="0.25">
      <c r="A46" s="220"/>
      <c r="B46" s="99"/>
      <c r="C46" s="100" t="s">
        <v>7</v>
      </c>
      <c r="D46" s="101"/>
      <c r="E46" s="102"/>
      <c r="F46" s="103"/>
      <c r="G46" s="110"/>
      <c r="H46" s="111" t="s">
        <v>7</v>
      </c>
      <c r="I46" s="112"/>
      <c r="J46" s="113"/>
      <c r="K46" s="114"/>
      <c r="L46" s="121"/>
      <c r="M46" s="122" t="s">
        <v>7</v>
      </c>
      <c r="N46" s="123"/>
      <c r="O46" s="124"/>
      <c r="P46" s="125"/>
      <c r="Q46" s="132"/>
      <c r="R46" s="133" t="s">
        <v>7</v>
      </c>
      <c r="S46" s="134"/>
      <c r="T46" s="135"/>
      <c r="U46" s="136"/>
      <c r="W46" s="92"/>
    </row>
    <row r="47" spans="1:23" ht="15" customHeight="1" x14ac:dyDescent="0.25">
      <c r="A47" s="220"/>
      <c r="B47" s="99"/>
      <c r="C47" s="100" t="s">
        <v>29</v>
      </c>
      <c r="D47" s="101"/>
      <c r="E47" s="102"/>
      <c r="F47" s="103"/>
      <c r="G47" s="110"/>
      <c r="H47" s="111" t="s">
        <v>29</v>
      </c>
      <c r="I47" s="112"/>
      <c r="J47" s="113"/>
      <c r="K47" s="114"/>
      <c r="L47" s="121"/>
      <c r="M47" s="122" t="s">
        <v>29</v>
      </c>
      <c r="N47" s="123"/>
      <c r="O47" s="124"/>
      <c r="P47" s="125"/>
      <c r="Q47" s="132"/>
      <c r="R47" s="133" t="s">
        <v>29</v>
      </c>
      <c r="S47" s="134"/>
      <c r="T47" s="135"/>
      <c r="U47" s="136"/>
      <c r="W47" s="92"/>
    </row>
    <row r="48" spans="1:23" ht="15" customHeight="1" x14ac:dyDescent="0.25">
      <c r="A48" s="220"/>
      <c r="B48" s="99"/>
      <c r="C48" s="100" t="s">
        <v>8</v>
      </c>
      <c r="D48" s="101"/>
      <c r="E48" s="102"/>
      <c r="F48" s="103"/>
      <c r="G48" s="110"/>
      <c r="H48" s="111" t="s">
        <v>8</v>
      </c>
      <c r="I48" s="112"/>
      <c r="J48" s="113"/>
      <c r="K48" s="114"/>
      <c r="L48" s="121"/>
      <c r="M48" s="122" t="s">
        <v>8</v>
      </c>
      <c r="N48" s="123"/>
      <c r="O48" s="124"/>
      <c r="P48" s="125"/>
      <c r="Q48" s="132"/>
      <c r="R48" s="133" t="s">
        <v>8</v>
      </c>
      <c r="S48" s="134"/>
      <c r="T48" s="135"/>
      <c r="U48" s="136"/>
      <c r="W48" s="92"/>
    </row>
    <row r="49" spans="1:23" ht="15" customHeight="1" x14ac:dyDescent="0.25">
      <c r="A49" s="220"/>
      <c r="B49" s="99"/>
      <c r="C49" s="100" t="s">
        <v>9</v>
      </c>
      <c r="D49" s="101"/>
      <c r="E49" s="102"/>
      <c r="F49" s="103"/>
      <c r="G49" s="110"/>
      <c r="H49" s="111" t="s">
        <v>9</v>
      </c>
      <c r="I49" s="112"/>
      <c r="J49" s="113"/>
      <c r="K49" s="114"/>
      <c r="L49" s="121"/>
      <c r="M49" s="122" t="s">
        <v>9</v>
      </c>
      <c r="N49" s="123"/>
      <c r="O49" s="124"/>
      <c r="P49" s="125"/>
      <c r="Q49" s="132"/>
      <c r="R49" s="133" t="s">
        <v>9</v>
      </c>
      <c r="S49" s="134"/>
      <c r="T49" s="135"/>
      <c r="U49" s="136"/>
      <c r="W49" s="92"/>
    </row>
    <row r="50" spans="1:23" ht="15" customHeight="1" x14ac:dyDescent="0.25">
      <c r="A50" s="220"/>
      <c r="B50" s="99"/>
      <c r="C50" s="100" t="s">
        <v>10</v>
      </c>
      <c r="D50" s="101"/>
      <c r="E50" s="102"/>
      <c r="F50" s="103"/>
      <c r="G50" s="110"/>
      <c r="H50" s="111" t="s">
        <v>10</v>
      </c>
      <c r="I50" s="112"/>
      <c r="J50" s="113"/>
      <c r="K50" s="114"/>
      <c r="L50" s="121"/>
      <c r="M50" s="122" t="s">
        <v>10</v>
      </c>
      <c r="N50" s="123"/>
      <c r="O50" s="124"/>
      <c r="P50" s="125"/>
      <c r="Q50" s="132"/>
      <c r="R50" s="133" t="s">
        <v>10</v>
      </c>
      <c r="S50" s="134"/>
      <c r="T50" s="135"/>
      <c r="U50" s="136"/>
      <c r="W50" s="92"/>
    </row>
    <row r="51" spans="1:23" ht="15" customHeight="1" x14ac:dyDescent="0.25">
      <c r="A51" s="220"/>
      <c r="B51" s="99"/>
      <c r="C51" s="138" t="s">
        <v>30</v>
      </c>
      <c r="D51" s="138"/>
      <c r="E51" s="102"/>
      <c r="F51" s="103"/>
      <c r="G51" s="110"/>
      <c r="H51" s="139" t="s">
        <v>30</v>
      </c>
      <c r="I51" s="139"/>
      <c r="J51" s="113"/>
      <c r="K51" s="114"/>
      <c r="L51" s="121"/>
      <c r="M51" s="140" t="s">
        <v>30</v>
      </c>
      <c r="N51" s="140"/>
      <c r="O51" s="124"/>
      <c r="P51" s="125"/>
      <c r="Q51" s="132"/>
      <c r="R51" s="141" t="s">
        <v>30</v>
      </c>
      <c r="S51" s="141"/>
      <c r="T51" s="135"/>
      <c r="U51" s="136"/>
      <c r="W51" s="92"/>
    </row>
    <row r="52" spans="1:23" ht="15" customHeight="1" thickBot="1" x14ac:dyDescent="0.3">
      <c r="A52" s="93" t="s">
        <v>36</v>
      </c>
      <c r="B52" s="104">
        <v>3</v>
      </c>
      <c r="C52" s="142" t="s">
        <v>16</v>
      </c>
      <c r="D52" s="142"/>
      <c r="E52" s="143">
        <f t="shared" ref="E52" si="11">SUM(F40:F51)</f>
        <v>0</v>
      </c>
      <c r="F52" s="144"/>
      <c r="G52" s="115">
        <f>B52</f>
        <v>3</v>
      </c>
      <c r="H52" s="115" t="s">
        <v>16</v>
      </c>
      <c r="I52" s="115"/>
      <c r="J52" s="145">
        <f t="shared" ref="J52" si="12">SUM(K40:K51)</f>
        <v>0</v>
      </c>
      <c r="K52" s="145"/>
      <c r="L52" s="126">
        <f>B52</f>
        <v>3</v>
      </c>
      <c r="M52" s="146" t="s">
        <v>16</v>
      </c>
      <c r="N52" s="146"/>
      <c r="O52" s="147">
        <f t="shared" ref="O52" si="13">SUM(P40:P51)</f>
        <v>0</v>
      </c>
      <c r="P52" s="148"/>
      <c r="Q52" s="137">
        <f>B52</f>
        <v>3</v>
      </c>
      <c r="R52" s="137" t="s">
        <v>16</v>
      </c>
      <c r="S52" s="137"/>
      <c r="T52" s="149">
        <f t="shared" ref="T52" si="14">SUM(U40:U51)</f>
        <v>0</v>
      </c>
      <c r="U52" s="150"/>
      <c r="V52" s="215">
        <f>E52+J52+O52+T52</f>
        <v>0</v>
      </c>
      <c r="W52" s="216"/>
    </row>
    <row r="53" spans="1:23" ht="15" customHeight="1" x14ac:dyDescent="0.25">
      <c r="A53" s="219" t="str">
        <f>CONCATENATE($B$6,"-",$C$6)</f>
        <v>4-</v>
      </c>
      <c r="B53" s="94"/>
      <c r="C53" s="95" t="s">
        <v>2</v>
      </c>
      <c r="D53" s="96"/>
      <c r="E53" s="97"/>
      <c r="F53" s="98"/>
      <c r="G53" s="105"/>
      <c r="H53" s="106" t="s">
        <v>2</v>
      </c>
      <c r="I53" s="107"/>
      <c r="J53" s="108"/>
      <c r="K53" s="109"/>
      <c r="L53" s="116"/>
      <c r="M53" s="117" t="s">
        <v>2</v>
      </c>
      <c r="N53" s="118"/>
      <c r="O53" s="119"/>
      <c r="P53" s="120"/>
      <c r="Q53" s="127"/>
      <c r="R53" s="128" t="s">
        <v>2</v>
      </c>
      <c r="S53" s="129"/>
      <c r="T53" s="130"/>
      <c r="U53" s="131"/>
      <c r="V53" s="90"/>
      <c r="W53" s="91"/>
    </row>
    <row r="54" spans="1:23" ht="15" customHeight="1" x14ac:dyDescent="0.25">
      <c r="A54" s="220"/>
      <c r="B54" s="99"/>
      <c r="C54" s="100" t="s">
        <v>28</v>
      </c>
      <c r="D54" s="101"/>
      <c r="E54" s="102"/>
      <c r="F54" s="103"/>
      <c r="G54" s="110"/>
      <c r="H54" s="111" t="s">
        <v>28</v>
      </c>
      <c r="I54" s="112"/>
      <c r="J54" s="113"/>
      <c r="K54" s="114"/>
      <c r="L54" s="121"/>
      <c r="M54" s="122" t="s">
        <v>28</v>
      </c>
      <c r="N54" s="123"/>
      <c r="O54" s="124"/>
      <c r="P54" s="125"/>
      <c r="Q54" s="132"/>
      <c r="R54" s="133" t="s">
        <v>28</v>
      </c>
      <c r="S54" s="134"/>
      <c r="T54" s="135"/>
      <c r="U54" s="136"/>
      <c r="W54" s="92"/>
    </row>
    <row r="55" spans="1:23" ht="15" customHeight="1" x14ac:dyDescent="0.25">
      <c r="A55" s="220"/>
      <c r="B55" s="99"/>
      <c r="C55" s="100" t="s">
        <v>3</v>
      </c>
      <c r="D55" s="101"/>
      <c r="E55" s="102"/>
      <c r="F55" s="103"/>
      <c r="G55" s="110"/>
      <c r="H55" s="111" t="s">
        <v>3</v>
      </c>
      <c r="I55" s="112"/>
      <c r="J55" s="113"/>
      <c r="K55" s="114"/>
      <c r="L55" s="121"/>
      <c r="M55" s="122" t="s">
        <v>3</v>
      </c>
      <c r="N55" s="123"/>
      <c r="O55" s="124"/>
      <c r="P55" s="125"/>
      <c r="Q55" s="132"/>
      <c r="R55" s="133" t="s">
        <v>3</v>
      </c>
      <c r="S55" s="134"/>
      <c r="T55" s="135"/>
      <c r="U55" s="136"/>
      <c r="W55" s="92"/>
    </row>
    <row r="56" spans="1:23" ht="15" customHeight="1" x14ac:dyDescent="0.25">
      <c r="A56" s="220"/>
      <c r="B56" s="99"/>
      <c r="C56" s="100" t="s">
        <v>4</v>
      </c>
      <c r="D56" s="101"/>
      <c r="E56" s="102"/>
      <c r="F56" s="103"/>
      <c r="G56" s="110"/>
      <c r="H56" s="111" t="s">
        <v>4</v>
      </c>
      <c r="I56" s="112"/>
      <c r="J56" s="113"/>
      <c r="K56" s="114"/>
      <c r="L56" s="121"/>
      <c r="M56" s="122" t="s">
        <v>4</v>
      </c>
      <c r="N56" s="123"/>
      <c r="O56" s="124"/>
      <c r="P56" s="125"/>
      <c r="Q56" s="132"/>
      <c r="R56" s="133" t="s">
        <v>4</v>
      </c>
      <c r="S56" s="134"/>
      <c r="T56" s="135"/>
      <c r="U56" s="136"/>
      <c r="W56" s="92"/>
    </row>
    <row r="57" spans="1:23" ht="15" customHeight="1" x14ac:dyDescent="0.25">
      <c r="A57" s="220"/>
      <c r="B57" s="99"/>
      <c r="C57" s="100" t="s">
        <v>5</v>
      </c>
      <c r="D57" s="101"/>
      <c r="E57" s="102"/>
      <c r="F57" s="103"/>
      <c r="G57" s="110"/>
      <c r="H57" s="111" t="s">
        <v>5</v>
      </c>
      <c r="I57" s="112"/>
      <c r="J57" s="113"/>
      <c r="K57" s="114"/>
      <c r="L57" s="121"/>
      <c r="M57" s="122" t="s">
        <v>5</v>
      </c>
      <c r="N57" s="123"/>
      <c r="O57" s="124"/>
      <c r="P57" s="125"/>
      <c r="Q57" s="132"/>
      <c r="R57" s="133" t="s">
        <v>5</v>
      </c>
      <c r="S57" s="134"/>
      <c r="T57" s="135"/>
      <c r="U57" s="136"/>
      <c r="W57" s="92"/>
    </row>
    <row r="58" spans="1:23" ht="15" customHeight="1" x14ac:dyDescent="0.25">
      <c r="A58" s="220"/>
      <c r="B58" s="99"/>
      <c r="C58" s="100" t="s">
        <v>6</v>
      </c>
      <c r="D58" s="101"/>
      <c r="E58" s="102"/>
      <c r="F58" s="103"/>
      <c r="G58" s="110"/>
      <c r="H58" s="111" t="s">
        <v>6</v>
      </c>
      <c r="I58" s="112"/>
      <c r="J58" s="113"/>
      <c r="K58" s="114"/>
      <c r="L58" s="121"/>
      <c r="M58" s="122" t="s">
        <v>6</v>
      </c>
      <c r="N58" s="123"/>
      <c r="O58" s="124"/>
      <c r="P58" s="125"/>
      <c r="Q58" s="132"/>
      <c r="R58" s="133" t="s">
        <v>6</v>
      </c>
      <c r="S58" s="134"/>
      <c r="T58" s="135"/>
      <c r="U58" s="136"/>
      <c r="W58" s="92"/>
    </row>
    <row r="59" spans="1:23" ht="15" customHeight="1" x14ac:dyDescent="0.25">
      <c r="A59" s="220"/>
      <c r="B59" s="99"/>
      <c r="C59" s="100" t="s">
        <v>7</v>
      </c>
      <c r="D59" s="101"/>
      <c r="E59" s="102"/>
      <c r="F59" s="103"/>
      <c r="G59" s="110"/>
      <c r="H59" s="111" t="s">
        <v>7</v>
      </c>
      <c r="I59" s="112"/>
      <c r="J59" s="113"/>
      <c r="K59" s="114"/>
      <c r="L59" s="121"/>
      <c r="M59" s="122" t="s">
        <v>7</v>
      </c>
      <c r="N59" s="123"/>
      <c r="O59" s="124"/>
      <c r="P59" s="125"/>
      <c r="Q59" s="132"/>
      <c r="R59" s="133" t="s">
        <v>7</v>
      </c>
      <c r="S59" s="134"/>
      <c r="T59" s="135"/>
      <c r="U59" s="136"/>
      <c r="W59" s="92"/>
    </row>
    <row r="60" spans="1:23" ht="15" customHeight="1" x14ac:dyDescent="0.25">
      <c r="A60" s="220"/>
      <c r="B60" s="99"/>
      <c r="C60" s="100" t="s">
        <v>29</v>
      </c>
      <c r="D60" s="101"/>
      <c r="E60" s="102"/>
      <c r="F60" s="103"/>
      <c r="G60" s="110"/>
      <c r="H60" s="111" t="s">
        <v>29</v>
      </c>
      <c r="I60" s="112"/>
      <c r="J60" s="113"/>
      <c r="K60" s="114"/>
      <c r="L60" s="121"/>
      <c r="M60" s="122" t="s">
        <v>29</v>
      </c>
      <c r="N60" s="123"/>
      <c r="O60" s="124"/>
      <c r="P60" s="125"/>
      <c r="Q60" s="132"/>
      <c r="R60" s="133" t="s">
        <v>29</v>
      </c>
      <c r="S60" s="134"/>
      <c r="T60" s="135"/>
      <c r="U60" s="136"/>
      <c r="W60" s="92"/>
    </row>
    <row r="61" spans="1:23" ht="15" customHeight="1" x14ac:dyDescent="0.25">
      <c r="A61" s="220"/>
      <c r="B61" s="99"/>
      <c r="C61" s="100" t="s">
        <v>8</v>
      </c>
      <c r="D61" s="101"/>
      <c r="E61" s="102"/>
      <c r="F61" s="103"/>
      <c r="G61" s="110"/>
      <c r="H61" s="111" t="s">
        <v>8</v>
      </c>
      <c r="I61" s="112"/>
      <c r="J61" s="113"/>
      <c r="K61" s="114"/>
      <c r="L61" s="121"/>
      <c r="M61" s="122" t="s">
        <v>8</v>
      </c>
      <c r="N61" s="123"/>
      <c r="O61" s="124"/>
      <c r="P61" s="125"/>
      <c r="Q61" s="132"/>
      <c r="R61" s="133" t="s">
        <v>8</v>
      </c>
      <c r="S61" s="134"/>
      <c r="T61" s="135"/>
      <c r="U61" s="136"/>
      <c r="W61" s="92"/>
    </row>
    <row r="62" spans="1:23" ht="15" customHeight="1" x14ac:dyDescent="0.25">
      <c r="A62" s="220"/>
      <c r="B62" s="99"/>
      <c r="C62" s="100" t="s">
        <v>9</v>
      </c>
      <c r="D62" s="101"/>
      <c r="E62" s="102"/>
      <c r="F62" s="103"/>
      <c r="G62" s="110"/>
      <c r="H62" s="111" t="s">
        <v>9</v>
      </c>
      <c r="I62" s="112"/>
      <c r="J62" s="113"/>
      <c r="K62" s="114"/>
      <c r="L62" s="121"/>
      <c r="M62" s="122" t="s">
        <v>9</v>
      </c>
      <c r="N62" s="123"/>
      <c r="O62" s="124"/>
      <c r="P62" s="125"/>
      <c r="Q62" s="132"/>
      <c r="R62" s="133" t="s">
        <v>9</v>
      </c>
      <c r="S62" s="134"/>
      <c r="T62" s="135"/>
      <c r="U62" s="136"/>
      <c r="W62" s="92"/>
    </row>
    <row r="63" spans="1:23" ht="15" customHeight="1" x14ac:dyDescent="0.25">
      <c r="A63" s="220"/>
      <c r="B63" s="99"/>
      <c r="C63" s="100" t="s">
        <v>10</v>
      </c>
      <c r="D63" s="101"/>
      <c r="E63" s="102"/>
      <c r="F63" s="103"/>
      <c r="G63" s="110"/>
      <c r="H63" s="111" t="s">
        <v>10</v>
      </c>
      <c r="I63" s="112"/>
      <c r="J63" s="113"/>
      <c r="K63" s="114"/>
      <c r="L63" s="121"/>
      <c r="M63" s="122" t="s">
        <v>10</v>
      </c>
      <c r="N63" s="123"/>
      <c r="O63" s="124"/>
      <c r="P63" s="125"/>
      <c r="Q63" s="132"/>
      <c r="R63" s="133" t="s">
        <v>10</v>
      </c>
      <c r="S63" s="134"/>
      <c r="T63" s="135"/>
      <c r="U63" s="136"/>
      <c r="W63" s="92"/>
    </row>
    <row r="64" spans="1:23" ht="15" customHeight="1" x14ac:dyDescent="0.25">
      <c r="A64" s="220"/>
      <c r="B64" s="99"/>
      <c r="C64" s="138" t="s">
        <v>30</v>
      </c>
      <c r="D64" s="138"/>
      <c r="E64" s="102"/>
      <c r="F64" s="103"/>
      <c r="G64" s="110"/>
      <c r="H64" s="139" t="s">
        <v>30</v>
      </c>
      <c r="I64" s="139"/>
      <c r="J64" s="113"/>
      <c r="K64" s="114"/>
      <c r="L64" s="121"/>
      <c r="M64" s="140" t="s">
        <v>30</v>
      </c>
      <c r="N64" s="140"/>
      <c r="O64" s="124"/>
      <c r="P64" s="125"/>
      <c r="Q64" s="132"/>
      <c r="R64" s="141" t="s">
        <v>30</v>
      </c>
      <c r="S64" s="141"/>
      <c r="T64" s="135"/>
      <c r="U64" s="136"/>
      <c r="W64" s="92"/>
    </row>
    <row r="65" spans="1:23" ht="15" customHeight="1" thickBot="1" x14ac:dyDescent="0.3">
      <c r="A65" s="93" t="s">
        <v>36</v>
      </c>
      <c r="B65" s="104">
        <v>4</v>
      </c>
      <c r="C65" s="142" t="s">
        <v>16</v>
      </c>
      <c r="D65" s="142"/>
      <c r="E65" s="143">
        <f t="shared" ref="E65" si="15">SUM(F53:F64)</f>
        <v>0</v>
      </c>
      <c r="F65" s="144"/>
      <c r="G65" s="115">
        <f>B65</f>
        <v>4</v>
      </c>
      <c r="H65" s="115" t="s">
        <v>16</v>
      </c>
      <c r="I65" s="115"/>
      <c r="J65" s="145">
        <f t="shared" ref="J65" si="16">SUM(K53:K64)</f>
        <v>0</v>
      </c>
      <c r="K65" s="145"/>
      <c r="L65" s="126">
        <f>B65</f>
        <v>4</v>
      </c>
      <c r="M65" s="146" t="s">
        <v>16</v>
      </c>
      <c r="N65" s="146"/>
      <c r="O65" s="147">
        <f t="shared" ref="O65" si="17">SUM(P53:P64)</f>
        <v>0</v>
      </c>
      <c r="P65" s="148"/>
      <c r="Q65" s="137">
        <f>B65</f>
        <v>4</v>
      </c>
      <c r="R65" s="137" t="s">
        <v>16</v>
      </c>
      <c r="S65" s="137"/>
      <c r="T65" s="149">
        <f t="shared" ref="T65" si="18">SUM(U53:U64)</f>
        <v>0</v>
      </c>
      <c r="U65" s="150"/>
      <c r="V65" s="215">
        <f>E65+J65+O65+T65</f>
        <v>0</v>
      </c>
      <c r="W65" s="216"/>
    </row>
    <row r="66" spans="1:23" ht="15" customHeight="1" x14ac:dyDescent="0.25">
      <c r="A66" s="219" t="str">
        <f>CONCATENATE($B$7,"-",$C$7)</f>
        <v>5-</v>
      </c>
      <c r="B66" s="94"/>
      <c r="C66" s="95" t="s">
        <v>2</v>
      </c>
      <c r="D66" s="96"/>
      <c r="E66" s="97"/>
      <c r="F66" s="98"/>
      <c r="G66" s="105"/>
      <c r="H66" s="106" t="s">
        <v>2</v>
      </c>
      <c r="I66" s="107"/>
      <c r="J66" s="108"/>
      <c r="K66" s="109"/>
      <c r="L66" s="116"/>
      <c r="M66" s="117" t="s">
        <v>2</v>
      </c>
      <c r="N66" s="118"/>
      <c r="O66" s="119"/>
      <c r="P66" s="120"/>
      <c r="Q66" s="127"/>
      <c r="R66" s="128" t="s">
        <v>2</v>
      </c>
      <c r="S66" s="129"/>
      <c r="T66" s="130"/>
      <c r="U66" s="131"/>
      <c r="V66" s="90"/>
      <c r="W66" s="91"/>
    </row>
    <row r="67" spans="1:23" ht="15" customHeight="1" x14ac:dyDescent="0.25">
      <c r="A67" s="220"/>
      <c r="B67" s="99"/>
      <c r="C67" s="100" t="s">
        <v>28</v>
      </c>
      <c r="D67" s="101"/>
      <c r="E67" s="102"/>
      <c r="F67" s="103"/>
      <c r="G67" s="110"/>
      <c r="H67" s="111" t="s">
        <v>28</v>
      </c>
      <c r="I67" s="112"/>
      <c r="J67" s="113"/>
      <c r="K67" s="114"/>
      <c r="L67" s="121"/>
      <c r="M67" s="122" t="s">
        <v>28</v>
      </c>
      <c r="N67" s="123"/>
      <c r="O67" s="124"/>
      <c r="P67" s="125"/>
      <c r="Q67" s="132"/>
      <c r="R67" s="133" t="s">
        <v>28</v>
      </c>
      <c r="S67" s="134"/>
      <c r="T67" s="135"/>
      <c r="U67" s="136"/>
      <c r="W67" s="92"/>
    </row>
    <row r="68" spans="1:23" ht="15" customHeight="1" x14ac:dyDescent="0.25">
      <c r="A68" s="220"/>
      <c r="B68" s="99"/>
      <c r="C68" s="100" t="s">
        <v>3</v>
      </c>
      <c r="D68" s="101"/>
      <c r="E68" s="102"/>
      <c r="F68" s="103"/>
      <c r="G68" s="110"/>
      <c r="H68" s="111" t="s">
        <v>3</v>
      </c>
      <c r="I68" s="112"/>
      <c r="J68" s="113"/>
      <c r="K68" s="114"/>
      <c r="L68" s="121"/>
      <c r="M68" s="122" t="s">
        <v>3</v>
      </c>
      <c r="N68" s="123"/>
      <c r="O68" s="124"/>
      <c r="P68" s="125"/>
      <c r="Q68" s="132"/>
      <c r="R68" s="133" t="s">
        <v>3</v>
      </c>
      <c r="S68" s="134"/>
      <c r="T68" s="135"/>
      <c r="U68" s="136"/>
      <c r="W68" s="92"/>
    </row>
    <row r="69" spans="1:23" ht="15" customHeight="1" x14ac:dyDescent="0.25">
      <c r="A69" s="220"/>
      <c r="B69" s="99"/>
      <c r="C69" s="100" t="s">
        <v>4</v>
      </c>
      <c r="D69" s="101"/>
      <c r="E69" s="102"/>
      <c r="F69" s="103"/>
      <c r="G69" s="110"/>
      <c r="H69" s="111" t="s">
        <v>4</v>
      </c>
      <c r="I69" s="112"/>
      <c r="J69" s="113"/>
      <c r="K69" s="114"/>
      <c r="L69" s="121"/>
      <c r="M69" s="122" t="s">
        <v>4</v>
      </c>
      <c r="N69" s="123"/>
      <c r="O69" s="124"/>
      <c r="P69" s="125"/>
      <c r="Q69" s="132"/>
      <c r="R69" s="133" t="s">
        <v>4</v>
      </c>
      <c r="S69" s="134"/>
      <c r="T69" s="135"/>
      <c r="U69" s="136"/>
      <c r="W69" s="92"/>
    </row>
    <row r="70" spans="1:23" ht="15" customHeight="1" x14ac:dyDescent="0.25">
      <c r="A70" s="220"/>
      <c r="B70" s="99"/>
      <c r="C70" s="100" t="s">
        <v>5</v>
      </c>
      <c r="D70" s="101"/>
      <c r="E70" s="102"/>
      <c r="F70" s="103"/>
      <c r="G70" s="110"/>
      <c r="H70" s="111" t="s">
        <v>5</v>
      </c>
      <c r="I70" s="112"/>
      <c r="J70" s="113"/>
      <c r="K70" s="114"/>
      <c r="L70" s="121"/>
      <c r="M70" s="122" t="s">
        <v>5</v>
      </c>
      <c r="N70" s="123"/>
      <c r="O70" s="124"/>
      <c r="P70" s="125"/>
      <c r="Q70" s="132"/>
      <c r="R70" s="133" t="s">
        <v>5</v>
      </c>
      <c r="S70" s="134"/>
      <c r="T70" s="135"/>
      <c r="U70" s="136"/>
      <c r="W70" s="92"/>
    </row>
    <row r="71" spans="1:23" ht="15" customHeight="1" x14ac:dyDescent="0.25">
      <c r="A71" s="220"/>
      <c r="B71" s="99"/>
      <c r="C71" s="100" t="s">
        <v>6</v>
      </c>
      <c r="D71" s="101"/>
      <c r="E71" s="102"/>
      <c r="F71" s="103"/>
      <c r="G71" s="110"/>
      <c r="H71" s="111" t="s">
        <v>6</v>
      </c>
      <c r="I71" s="112"/>
      <c r="J71" s="113"/>
      <c r="K71" s="114"/>
      <c r="L71" s="121"/>
      <c r="M71" s="122" t="s">
        <v>6</v>
      </c>
      <c r="N71" s="123"/>
      <c r="O71" s="124"/>
      <c r="P71" s="125"/>
      <c r="Q71" s="132"/>
      <c r="R71" s="133" t="s">
        <v>6</v>
      </c>
      <c r="S71" s="134"/>
      <c r="T71" s="135"/>
      <c r="U71" s="136"/>
      <c r="W71" s="92"/>
    </row>
    <row r="72" spans="1:23" ht="15" customHeight="1" x14ac:dyDescent="0.25">
      <c r="A72" s="220"/>
      <c r="B72" s="99"/>
      <c r="C72" s="100" t="s">
        <v>7</v>
      </c>
      <c r="D72" s="101"/>
      <c r="E72" s="102"/>
      <c r="F72" s="103"/>
      <c r="G72" s="110"/>
      <c r="H72" s="111" t="s">
        <v>7</v>
      </c>
      <c r="I72" s="112"/>
      <c r="J72" s="113"/>
      <c r="K72" s="114"/>
      <c r="L72" s="121"/>
      <c r="M72" s="122" t="s">
        <v>7</v>
      </c>
      <c r="N72" s="123"/>
      <c r="O72" s="124"/>
      <c r="P72" s="125"/>
      <c r="Q72" s="132"/>
      <c r="R72" s="133" t="s">
        <v>7</v>
      </c>
      <c r="S72" s="134"/>
      <c r="T72" s="135"/>
      <c r="U72" s="136"/>
      <c r="W72" s="92"/>
    </row>
    <row r="73" spans="1:23" ht="15" customHeight="1" x14ac:dyDescent="0.25">
      <c r="A73" s="220"/>
      <c r="B73" s="99"/>
      <c r="C73" s="100" t="s">
        <v>29</v>
      </c>
      <c r="D73" s="101"/>
      <c r="E73" s="102"/>
      <c r="F73" s="103"/>
      <c r="G73" s="110"/>
      <c r="H73" s="111" t="s">
        <v>29</v>
      </c>
      <c r="I73" s="112"/>
      <c r="J73" s="113"/>
      <c r="K73" s="114"/>
      <c r="L73" s="121"/>
      <c r="M73" s="122" t="s">
        <v>29</v>
      </c>
      <c r="N73" s="123"/>
      <c r="O73" s="124"/>
      <c r="P73" s="125"/>
      <c r="Q73" s="132"/>
      <c r="R73" s="133" t="s">
        <v>29</v>
      </c>
      <c r="S73" s="134"/>
      <c r="T73" s="135"/>
      <c r="U73" s="136"/>
      <c r="W73" s="92"/>
    </row>
    <row r="74" spans="1:23" ht="15" customHeight="1" x14ac:dyDescent="0.25">
      <c r="A74" s="220"/>
      <c r="B74" s="99"/>
      <c r="C74" s="100" t="s">
        <v>8</v>
      </c>
      <c r="D74" s="101"/>
      <c r="E74" s="102"/>
      <c r="F74" s="103"/>
      <c r="G74" s="110"/>
      <c r="H74" s="111" t="s">
        <v>8</v>
      </c>
      <c r="I74" s="112"/>
      <c r="J74" s="113"/>
      <c r="K74" s="114"/>
      <c r="L74" s="121"/>
      <c r="M74" s="122" t="s">
        <v>8</v>
      </c>
      <c r="N74" s="123"/>
      <c r="O74" s="124"/>
      <c r="P74" s="125"/>
      <c r="Q74" s="132"/>
      <c r="R74" s="133" t="s">
        <v>8</v>
      </c>
      <c r="S74" s="134"/>
      <c r="T74" s="135"/>
      <c r="U74" s="136"/>
      <c r="W74" s="92"/>
    </row>
    <row r="75" spans="1:23" ht="15" customHeight="1" x14ac:dyDescent="0.25">
      <c r="A75" s="220"/>
      <c r="B75" s="99"/>
      <c r="C75" s="100" t="s">
        <v>9</v>
      </c>
      <c r="D75" s="101"/>
      <c r="E75" s="102"/>
      <c r="F75" s="103"/>
      <c r="G75" s="110"/>
      <c r="H75" s="111" t="s">
        <v>9</v>
      </c>
      <c r="I75" s="112"/>
      <c r="J75" s="113"/>
      <c r="K75" s="114"/>
      <c r="L75" s="121"/>
      <c r="M75" s="122" t="s">
        <v>9</v>
      </c>
      <c r="N75" s="123"/>
      <c r="O75" s="124"/>
      <c r="P75" s="125"/>
      <c r="Q75" s="132"/>
      <c r="R75" s="133" t="s">
        <v>9</v>
      </c>
      <c r="S75" s="134"/>
      <c r="T75" s="135"/>
      <c r="U75" s="136"/>
      <c r="W75" s="92"/>
    </row>
    <row r="76" spans="1:23" ht="15" customHeight="1" x14ac:dyDescent="0.25">
      <c r="A76" s="220"/>
      <c r="B76" s="99"/>
      <c r="C76" s="100" t="s">
        <v>10</v>
      </c>
      <c r="D76" s="101"/>
      <c r="E76" s="102"/>
      <c r="F76" s="103"/>
      <c r="G76" s="110"/>
      <c r="H76" s="111" t="s">
        <v>10</v>
      </c>
      <c r="I76" s="112"/>
      <c r="J76" s="113"/>
      <c r="K76" s="114"/>
      <c r="L76" s="121"/>
      <c r="M76" s="122" t="s">
        <v>10</v>
      </c>
      <c r="N76" s="123"/>
      <c r="O76" s="124"/>
      <c r="P76" s="125"/>
      <c r="Q76" s="132"/>
      <c r="R76" s="133" t="s">
        <v>10</v>
      </c>
      <c r="S76" s="134"/>
      <c r="T76" s="135"/>
      <c r="U76" s="136"/>
      <c r="W76" s="92"/>
    </row>
    <row r="77" spans="1:23" ht="15" customHeight="1" x14ac:dyDescent="0.25">
      <c r="A77" s="220"/>
      <c r="B77" s="99"/>
      <c r="C77" s="138" t="s">
        <v>30</v>
      </c>
      <c r="D77" s="138"/>
      <c r="E77" s="102"/>
      <c r="F77" s="103"/>
      <c r="G77" s="110"/>
      <c r="H77" s="139" t="s">
        <v>30</v>
      </c>
      <c r="I77" s="139"/>
      <c r="J77" s="113"/>
      <c r="K77" s="114"/>
      <c r="L77" s="121"/>
      <c r="M77" s="140" t="s">
        <v>30</v>
      </c>
      <c r="N77" s="140"/>
      <c r="O77" s="124"/>
      <c r="P77" s="125"/>
      <c r="Q77" s="132"/>
      <c r="R77" s="141" t="s">
        <v>30</v>
      </c>
      <c r="S77" s="141"/>
      <c r="T77" s="135"/>
      <c r="U77" s="136"/>
      <c r="W77" s="92"/>
    </row>
    <row r="78" spans="1:23" ht="15" customHeight="1" thickBot="1" x14ac:dyDescent="0.3">
      <c r="A78" s="93" t="s">
        <v>36</v>
      </c>
      <c r="B78" s="104">
        <v>5</v>
      </c>
      <c r="C78" s="142" t="s">
        <v>16</v>
      </c>
      <c r="D78" s="142"/>
      <c r="E78" s="143">
        <f t="shared" ref="E78" si="19">SUM(F66:F77)</f>
        <v>0</v>
      </c>
      <c r="F78" s="144"/>
      <c r="G78" s="115">
        <f>B78</f>
        <v>5</v>
      </c>
      <c r="H78" s="115" t="s">
        <v>16</v>
      </c>
      <c r="I78" s="115"/>
      <c r="J78" s="145">
        <f t="shared" ref="J78" si="20">SUM(K66:K77)</f>
        <v>0</v>
      </c>
      <c r="K78" s="145"/>
      <c r="L78" s="126">
        <f>B78</f>
        <v>5</v>
      </c>
      <c r="M78" s="146" t="s">
        <v>16</v>
      </c>
      <c r="N78" s="146"/>
      <c r="O78" s="147">
        <f t="shared" ref="O78" si="21">SUM(P66:P77)</f>
        <v>0</v>
      </c>
      <c r="P78" s="148"/>
      <c r="Q78" s="137">
        <f>B78</f>
        <v>5</v>
      </c>
      <c r="R78" s="137" t="s">
        <v>16</v>
      </c>
      <c r="S78" s="137"/>
      <c r="T78" s="149">
        <f t="shared" ref="T78" si="22">SUM(U66:U77)</f>
        <v>0</v>
      </c>
      <c r="U78" s="150"/>
      <c r="V78" s="215">
        <f>E78+J78+O78+T78</f>
        <v>0</v>
      </c>
      <c r="W78" s="216"/>
    </row>
    <row r="79" spans="1:23" ht="15" customHeight="1" x14ac:dyDescent="0.25">
      <c r="A79" s="219" t="str">
        <f>CONCATENATE($B$8,"-",$C$8)</f>
        <v>6-</v>
      </c>
      <c r="B79" s="94"/>
      <c r="C79" s="95" t="s">
        <v>2</v>
      </c>
      <c r="D79" s="96"/>
      <c r="E79" s="97"/>
      <c r="F79" s="98"/>
      <c r="G79" s="105"/>
      <c r="H79" s="106" t="s">
        <v>2</v>
      </c>
      <c r="I79" s="107"/>
      <c r="J79" s="108"/>
      <c r="K79" s="109"/>
      <c r="L79" s="116"/>
      <c r="M79" s="117" t="s">
        <v>2</v>
      </c>
      <c r="N79" s="118"/>
      <c r="O79" s="119"/>
      <c r="P79" s="120"/>
      <c r="Q79" s="127"/>
      <c r="R79" s="128" t="s">
        <v>2</v>
      </c>
      <c r="S79" s="129"/>
      <c r="T79" s="130"/>
      <c r="U79" s="131"/>
      <c r="V79" s="90"/>
      <c r="W79" s="91"/>
    </row>
    <row r="80" spans="1:23" ht="15" customHeight="1" x14ac:dyDescent="0.25">
      <c r="A80" s="220"/>
      <c r="B80" s="99"/>
      <c r="C80" s="100" t="s">
        <v>28</v>
      </c>
      <c r="D80" s="101"/>
      <c r="E80" s="102"/>
      <c r="F80" s="103"/>
      <c r="G80" s="110"/>
      <c r="H80" s="111" t="s">
        <v>28</v>
      </c>
      <c r="I80" s="112"/>
      <c r="J80" s="113"/>
      <c r="K80" s="114"/>
      <c r="L80" s="121"/>
      <c r="M80" s="122" t="s">
        <v>28</v>
      </c>
      <c r="N80" s="123"/>
      <c r="O80" s="124"/>
      <c r="P80" s="125"/>
      <c r="Q80" s="132"/>
      <c r="R80" s="133" t="s">
        <v>28</v>
      </c>
      <c r="S80" s="134"/>
      <c r="T80" s="135"/>
      <c r="U80" s="136"/>
      <c r="W80" s="92"/>
    </row>
    <row r="81" spans="1:23" ht="15" customHeight="1" x14ac:dyDescent="0.25">
      <c r="A81" s="220"/>
      <c r="B81" s="99"/>
      <c r="C81" s="100" t="s">
        <v>3</v>
      </c>
      <c r="D81" s="101"/>
      <c r="E81" s="102"/>
      <c r="F81" s="103"/>
      <c r="G81" s="110"/>
      <c r="H81" s="111" t="s">
        <v>3</v>
      </c>
      <c r="I81" s="112"/>
      <c r="J81" s="113"/>
      <c r="K81" s="114"/>
      <c r="L81" s="121"/>
      <c r="M81" s="122" t="s">
        <v>3</v>
      </c>
      <c r="N81" s="123"/>
      <c r="O81" s="124"/>
      <c r="P81" s="125"/>
      <c r="Q81" s="132"/>
      <c r="R81" s="133" t="s">
        <v>3</v>
      </c>
      <c r="S81" s="134"/>
      <c r="T81" s="135"/>
      <c r="U81" s="136"/>
      <c r="W81" s="92"/>
    </row>
    <row r="82" spans="1:23" ht="15" customHeight="1" x14ac:dyDescent="0.25">
      <c r="A82" s="220"/>
      <c r="B82" s="99"/>
      <c r="C82" s="100" t="s">
        <v>4</v>
      </c>
      <c r="D82" s="101"/>
      <c r="E82" s="102"/>
      <c r="F82" s="103"/>
      <c r="G82" s="110"/>
      <c r="H82" s="111" t="s">
        <v>4</v>
      </c>
      <c r="I82" s="112"/>
      <c r="J82" s="113"/>
      <c r="K82" s="114"/>
      <c r="L82" s="121"/>
      <c r="M82" s="122" t="s">
        <v>4</v>
      </c>
      <c r="N82" s="123"/>
      <c r="O82" s="124"/>
      <c r="P82" s="125"/>
      <c r="Q82" s="132"/>
      <c r="R82" s="133" t="s">
        <v>4</v>
      </c>
      <c r="S82" s="134"/>
      <c r="T82" s="135"/>
      <c r="U82" s="136"/>
      <c r="W82" s="92"/>
    </row>
    <row r="83" spans="1:23" ht="15" customHeight="1" x14ac:dyDescent="0.25">
      <c r="A83" s="220"/>
      <c r="B83" s="99"/>
      <c r="C83" s="100" t="s">
        <v>5</v>
      </c>
      <c r="D83" s="101"/>
      <c r="E83" s="102"/>
      <c r="F83" s="103"/>
      <c r="G83" s="110"/>
      <c r="H83" s="111" t="s">
        <v>5</v>
      </c>
      <c r="I83" s="112"/>
      <c r="J83" s="113"/>
      <c r="K83" s="114"/>
      <c r="L83" s="121"/>
      <c r="M83" s="122" t="s">
        <v>5</v>
      </c>
      <c r="N83" s="123"/>
      <c r="O83" s="124"/>
      <c r="P83" s="125"/>
      <c r="Q83" s="132"/>
      <c r="R83" s="133" t="s">
        <v>5</v>
      </c>
      <c r="S83" s="134"/>
      <c r="T83" s="135"/>
      <c r="U83" s="136"/>
      <c r="W83" s="92"/>
    </row>
    <row r="84" spans="1:23" ht="15" customHeight="1" x14ac:dyDescent="0.25">
      <c r="A84" s="220"/>
      <c r="B84" s="99"/>
      <c r="C84" s="100" t="s">
        <v>6</v>
      </c>
      <c r="D84" s="101"/>
      <c r="E84" s="102"/>
      <c r="F84" s="103"/>
      <c r="G84" s="110"/>
      <c r="H84" s="111" t="s">
        <v>6</v>
      </c>
      <c r="I84" s="112"/>
      <c r="J84" s="113"/>
      <c r="K84" s="114"/>
      <c r="L84" s="121"/>
      <c r="M84" s="122" t="s">
        <v>6</v>
      </c>
      <c r="N84" s="123"/>
      <c r="O84" s="124"/>
      <c r="P84" s="125"/>
      <c r="Q84" s="132"/>
      <c r="R84" s="133" t="s">
        <v>6</v>
      </c>
      <c r="S84" s="134"/>
      <c r="T84" s="135"/>
      <c r="U84" s="136"/>
      <c r="W84" s="92"/>
    </row>
    <row r="85" spans="1:23" ht="15" customHeight="1" x14ac:dyDescent="0.25">
      <c r="A85" s="220"/>
      <c r="B85" s="99"/>
      <c r="C85" s="100" t="s">
        <v>7</v>
      </c>
      <c r="D85" s="101"/>
      <c r="E85" s="102"/>
      <c r="F85" s="103"/>
      <c r="G85" s="110"/>
      <c r="H85" s="111" t="s">
        <v>7</v>
      </c>
      <c r="I85" s="112"/>
      <c r="J85" s="113"/>
      <c r="K85" s="114"/>
      <c r="L85" s="121"/>
      <c r="M85" s="122" t="s">
        <v>7</v>
      </c>
      <c r="N85" s="123"/>
      <c r="O85" s="124"/>
      <c r="P85" s="125"/>
      <c r="Q85" s="132"/>
      <c r="R85" s="133" t="s">
        <v>7</v>
      </c>
      <c r="S85" s="134"/>
      <c r="T85" s="135"/>
      <c r="U85" s="136"/>
      <c r="W85" s="92"/>
    </row>
    <row r="86" spans="1:23" ht="15" customHeight="1" x14ac:dyDescent="0.25">
      <c r="A86" s="220"/>
      <c r="B86" s="99"/>
      <c r="C86" s="100" t="s">
        <v>29</v>
      </c>
      <c r="D86" s="101"/>
      <c r="E86" s="102"/>
      <c r="F86" s="103"/>
      <c r="G86" s="110"/>
      <c r="H86" s="111" t="s">
        <v>29</v>
      </c>
      <c r="I86" s="112"/>
      <c r="J86" s="113"/>
      <c r="K86" s="114"/>
      <c r="L86" s="121"/>
      <c r="M86" s="122" t="s">
        <v>29</v>
      </c>
      <c r="N86" s="123"/>
      <c r="O86" s="124"/>
      <c r="P86" s="125"/>
      <c r="Q86" s="132"/>
      <c r="R86" s="133" t="s">
        <v>29</v>
      </c>
      <c r="S86" s="134"/>
      <c r="T86" s="135"/>
      <c r="U86" s="136"/>
      <c r="W86" s="92"/>
    </row>
    <row r="87" spans="1:23" ht="15" customHeight="1" x14ac:dyDescent="0.25">
      <c r="A87" s="220"/>
      <c r="B87" s="99"/>
      <c r="C87" s="100" t="s">
        <v>8</v>
      </c>
      <c r="D87" s="101"/>
      <c r="E87" s="102"/>
      <c r="F87" s="103"/>
      <c r="G87" s="110"/>
      <c r="H87" s="111" t="s">
        <v>8</v>
      </c>
      <c r="I87" s="112"/>
      <c r="J87" s="113"/>
      <c r="K87" s="114"/>
      <c r="L87" s="121"/>
      <c r="M87" s="122" t="s">
        <v>8</v>
      </c>
      <c r="N87" s="123"/>
      <c r="O87" s="124"/>
      <c r="P87" s="125"/>
      <c r="Q87" s="132"/>
      <c r="R87" s="133" t="s">
        <v>8</v>
      </c>
      <c r="S87" s="134"/>
      <c r="T87" s="135"/>
      <c r="U87" s="136"/>
      <c r="W87" s="92"/>
    </row>
    <row r="88" spans="1:23" ht="15" customHeight="1" x14ac:dyDescent="0.25">
      <c r="A88" s="220"/>
      <c r="B88" s="99"/>
      <c r="C88" s="100" t="s">
        <v>9</v>
      </c>
      <c r="D88" s="101"/>
      <c r="E88" s="102"/>
      <c r="F88" s="103"/>
      <c r="G88" s="110"/>
      <c r="H88" s="111" t="s">
        <v>9</v>
      </c>
      <c r="I88" s="112"/>
      <c r="J88" s="113"/>
      <c r="K88" s="114"/>
      <c r="L88" s="121"/>
      <c r="M88" s="122" t="s">
        <v>9</v>
      </c>
      <c r="N88" s="123"/>
      <c r="O88" s="124"/>
      <c r="P88" s="125"/>
      <c r="Q88" s="132"/>
      <c r="R88" s="133" t="s">
        <v>9</v>
      </c>
      <c r="S88" s="134"/>
      <c r="T88" s="135"/>
      <c r="U88" s="136"/>
      <c r="W88" s="92"/>
    </row>
    <row r="89" spans="1:23" ht="15" customHeight="1" x14ac:dyDescent="0.25">
      <c r="A89" s="220"/>
      <c r="B89" s="99"/>
      <c r="C89" s="100" t="s">
        <v>10</v>
      </c>
      <c r="D89" s="101"/>
      <c r="E89" s="102"/>
      <c r="F89" s="103"/>
      <c r="G89" s="110"/>
      <c r="H89" s="111" t="s">
        <v>10</v>
      </c>
      <c r="I89" s="112"/>
      <c r="J89" s="113"/>
      <c r="K89" s="114"/>
      <c r="L89" s="121"/>
      <c r="M89" s="122" t="s">
        <v>10</v>
      </c>
      <c r="N89" s="123"/>
      <c r="O89" s="124"/>
      <c r="P89" s="125"/>
      <c r="Q89" s="132"/>
      <c r="R89" s="133" t="s">
        <v>10</v>
      </c>
      <c r="S89" s="134"/>
      <c r="T89" s="135"/>
      <c r="U89" s="136"/>
      <c r="W89" s="92"/>
    </row>
    <row r="90" spans="1:23" ht="15" customHeight="1" x14ac:dyDescent="0.25">
      <c r="A90" s="220"/>
      <c r="B90" s="99"/>
      <c r="C90" s="138" t="s">
        <v>30</v>
      </c>
      <c r="D90" s="138"/>
      <c r="E90" s="102"/>
      <c r="F90" s="103"/>
      <c r="G90" s="110"/>
      <c r="H90" s="139" t="s">
        <v>30</v>
      </c>
      <c r="I90" s="139"/>
      <c r="J90" s="113"/>
      <c r="K90" s="114"/>
      <c r="L90" s="121"/>
      <c r="M90" s="140" t="s">
        <v>30</v>
      </c>
      <c r="N90" s="140"/>
      <c r="O90" s="124"/>
      <c r="P90" s="125"/>
      <c r="Q90" s="132"/>
      <c r="R90" s="141" t="s">
        <v>30</v>
      </c>
      <c r="S90" s="141"/>
      <c r="T90" s="135"/>
      <c r="U90" s="136"/>
      <c r="W90" s="92"/>
    </row>
    <row r="91" spans="1:23" ht="15" customHeight="1" thickBot="1" x14ac:dyDescent="0.3">
      <c r="A91" s="93" t="s">
        <v>36</v>
      </c>
      <c r="B91" s="104">
        <v>6</v>
      </c>
      <c r="C91" s="142" t="s">
        <v>16</v>
      </c>
      <c r="D91" s="142"/>
      <c r="E91" s="143">
        <f t="shared" ref="E91" si="23">SUM(F79:F90)</f>
        <v>0</v>
      </c>
      <c r="F91" s="144"/>
      <c r="G91" s="115">
        <f>B91</f>
        <v>6</v>
      </c>
      <c r="H91" s="115" t="s">
        <v>16</v>
      </c>
      <c r="I91" s="115"/>
      <c r="J91" s="145">
        <f t="shared" ref="J91" si="24">SUM(K79:K90)</f>
        <v>0</v>
      </c>
      <c r="K91" s="145"/>
      <c r="L91" s="126">
        <f>B91</f>
        <v>6</v>
      </c>
      <c r="M91" s="146" t="s">
        <v>16</v>
      </c>
      <c r="N91" s="146"/>
      <c r="O91" s="147">
        <f t="shared" ref="O91" si="25">SUM(P79:P90)</f>
        <v>0</v>
      </c>
      <c r="P91" s="148"/>
      <c r="Q91" s="137">
        <f>B91</f>
        <v>6</v>
      </c>
      <c r="R91" s="137" t="s">
        <v>16</v>
      </c>
      <c r="S91" s="137"/>
      <c r="T91" s="149">
        <f t="shared" ref="T91" si="26">SUM(U79:U90)</f>
        <v>0</v>
      </c>
      <c r="U91" s="150"/>
      <c r="V91" s="215">
        <f>E91+J91+O91+T91</f>
        <v>0</v>
      </c>
      <c r="W91" s="216"/>
    </row>
    <row r="92" spans="1:23" ht="15" customHeight="1" x14ac:dyDescent="0.25">
      <c r="A92" s="219" t="str">
        <f>CONCATENATE($B$9,"-",$C$9)</f>
        <v>7-</v>
      </c>
      <c r="B92" s="94"/>
      <c r="C92" s="95" t="s">
        <v>2</v>
      </c>
      <c r="D92" s="96"/>
      <c r="E92" s="97"/>
      <c r="F92" s="98"/>
      <c r="G92" s="105"/>
      <c r="H92" s="106" t="s">
        <v>2</v>
      </c>
      <c r="I92" s="107"/>
      <c r="J92" s="108"/>
      <c r="K92" s="109"/>
      <c r="L92" s="116"/>
      <c r="M92" s="117" t="s">
        <v>2</v>
      </c>
      <c r="N92" s="118"/>
      <c r="O92" s="119"/>
      <c r="P92" s="120"/>
      <c r="Q92" s="127"/>
      <c r="R92" s="128" t="s">
        <v>2</v>
      </c>
      <c r="S92" s="129"/>
      <c r="T92" s="130"/>
      <c r="U92" s="131"/>
      <c r="V92" s="90"/>
      <c r="W92" s="91"/>
    </row>
    <row r="93" spans="1:23" ht="15" customHeight="1" x14ac:dyDescent="0.25">
      <c r="A93" s="220"/>
      <c r="B93" s="99"/>
      <c r="C93" s="100" t="s">
        <v>28</v>
      </c>
      <c r="D93" s="101"/>
      <c r="E93" s="102"/>
      <c r="F93" s="103"/>
      <c r="G93" s="110"/>
      <c r="H93" s="111" t="s">
        <v>28</v>
      </c>
      <c r="I93" s="112"/>
      <c r="J93" s="113"/>
      <c r="K93" s="114"/>
      <c r="L93" s="121"/>
      <c r="M93" s="122" t="s">
        <v>28</v>
      </c>
      <c r="N93" s="123"/>
      <c r="O93" s="124"/>
      <c r="P93" s="125"/>
      <c r="Q93" s="132"/>
      <c r="R93" s="133" t="s">
        <v>28</v>
      </c>
      <c r="S93" s="134"/>
      <c r="T93" s="135"/>
      <c r="U93" s="136"/>
      <c r="W93" s="92"/>
    </row>
    <row r="94" spans="1:23" ht="15" customHeight="1" x14ac:dyDescent="0.25">
      <c r="A94" s="220"/>
      <c r="B94" s="99"/>
      <c r="C94" s="100" t="s">
        <v>3</v>
      </c>
      <c r="D94" s="101"/>
      <c r="E94" s="102"/>
      <c r="F94" s="103"/>
      <c r="G94" s="110"/>
      <c r="H94" s="111" t="s">
        <v>3</v>
      </c>
      <c r="I94" s="112"/>
      <c r="J94" s="113"/>
      <c r="K94" s="114"/>
      <c r="L94" s="121"/>
      <c r="M94" s="122" t="s">
        <v>3</v>
      </c>
      <c r="N94" s="123"/>
      <c r="O94" s="124"/>
      <c r="P94" s="125"/>
      <c r="Q94" s="132"/>
      <c r="R94" s="133" t="s">
        <v>3</v>
      </c>
      <c r="S94" s="134"/>
      <c r="T94" s="135"/>
      <c r="U94" s="136"/>
      <c r="W94" s="92"/>
    </row>
    <row r="95" spans="1:23" ht="15" customHeight="1" x14ac:dyDescent="0.25">
      <c r="A95" s="220"/>
      <c r="B95" s="99"/>
      <c r="C95" s="100" t="s">
        <v>4</v>
      </c>
      <c r="D95" s="101"/>
      <c r="E95" s="102"/>
      <c r="F95" s="103"/>
      <c r="G95" s="110"/>
      <c r="H95" s="111" t="s">
        <v>4</v>
      </c>
      <c r="I95" s="112"/>
      <c r="J95" s="113"/>
      <c r="K95" s="114"/>
      <c r="L95" s="121"/>
      <c r="M95" s="122" t="s">
        <v>4</v>
      </c>
      <c r="N95" s="123"/>
      <c r="O95" s="124"/>
      <c r="P95" s="125"/>
      <c r="Q95" s="132"/>
      <c r="R95" s="133" t="s">
        <v>4</v>
      </c>
      <c r="S95" s="134"/>
      <c r="T95" s="135"/>
      <c r="U95" s="136"/>
      <c r="W95" s="92"/>
    </row>
    <row r="96" spans="1:23" ht="15" customHeight="1" x14ac:dyDescent="0.25">
      <c r="A96" s="220"/>
      <c r="B96" s="99"/>
      <c r="C96" s="100" t="s">
        <v>5</v>
      </c>
      <c r="D96" s="101"/>
      <c r="E96" s="102"/>
      <c r="F96" s="103"/>
      <c r="G96" s="110"/>
      <c r="H96" s="111" t="s">
        <v>5</v>
      </c>
      <c r="I96" s="112"/>
      <c r="J96" s="113"/>
      <c r="K96" s="114"/>
      <c r="L96" s="121"/>
      <c r="M96" s="122" t="s">
        <v>5</v>
      </c>
      <c r="N96" s="123"/>
      <c r="O96" s="124"/>
      <c r="P96" s="125"/>
      <c r="Q96" s="132"/>
      <c r="R96" s="133" t="s">
        <v>5</v>
      </c>
      <c r="S96" s="134"/>
      <c r="T96" s="135"/>
      <c r="U96" s="136"/>
      <c r="W96" s="92"/>
    </row>
    <row r="97" spans="1:23" ht="15" customHeight="1" x14ac:dyDescent="0.25">
      <c r="A97" s="220"/>
      <c r="B97" s="99"/>
      <c r="C97" s="100" t="s">
        <v>6</v>
      </c>
      <c r="D97" s="101"/>
      <c r="E97" s="102"/>
      <c r="F97" s="103"/>
      <c r="G97" s="110"/>
      <c r="H97" s="111" t="s">
        <v>6</v>
      </c>
      <c r="I97" s="112"/>
      <c r="J97" s="113"/>
      <c r="K97" s="114"/>
      <c r="L97" s="121"/>
      <c r="M97" s="122" t="s">
        <v>6</v>
      </c>
      <c r="N97" s="123"/>
      <c r="O97" s="124"/>
      <c r="P97" s="125"/>
      <c r="Q97" s="132"/>
      <c r="R97" s="133" t="s">
        <v>6</v>
      </c>
      <c r="S97" s="134"/>
      <c r="T97" s="135"/>
      <c r="U97" s="136"/>
      <c r="W97" s="92"/>
    </row>
    <row r="98" spans="1:23" ht="15" customHeight="1" x14ac:dyDescent="0.25">
      <c r="A98" s="220"/>
      <c r="B98" s="99"/>
      <c r="C98" s="100" t="s">
        <v>7</v>
      </c>
      <c r="D98" s="101"/>
      <c r="E98" s="102"/>
      <c r="F98" s="103"/>
      <c r="G98" s="110"/>
      <c r="H98" s="111" t="s">
        <v>7</v>
      </c>
      <c r="I98" s="112"/>
      <c r="J98" s="113"/>
      <c r="K98" s="114"/>
      <c r="L98" s="121"/>
      <c r="M98" s="122" t="s">
        <v>7</v>
      </c>
      <c r="N98" s="123"/>
      <c r="O98" s="124"/>
      <c r="P98" s="125"/>
      <c r="Q98" s="132"/>
      <c r="R98" s="133" t="s">
        <v>7</v>
      </c>
      <c r="S98" s="134"/>
      <c r="T98" s="135"/>
      <c r="U98" s="136"/>
      <c r="W98" s="92"/>
    </row>
    <row r="99" spans="1:23" ht="15" customHeight="1" x14ac:dyDescent="0.25">
      <c r="A99" s="220"/>
      <c r="B99" s="99"/>
      <c r="C99" s="100" t="s">
        <v>29</v>
      </c>
      <c r="D99" s="101"/>
      <c r="E99" s="102"/>
      <c r="F99" s="103"/>
      <c r="G99" s="110"/>
      <c r="H99" s="111" t="s">
        <v>29</v>
      </c>
      <c r="I99" s="112"/>
      <c r="J99" s="113"/>
      <c r="K99" s="114"/>
      <c r="L99" s="121"/>
      <c r="M99" s="122" t="s">
        <v>29</v>
      </c>
      <c r="N99" s="123"/>
      <c r="O99" s="124"/>
      <c r="P99" s="125"/>
      <c r="Q99" s="132"/>
      <c r="R99" s="133" t="s">
        <v>29</v>
      </c>
      <c r="S99" s="134"/>
      <c r="T99" s="135"/>
      <c r="U99" s="136"/>
      <c r="W99" s="92"/>
    </row>
    <row r="100" spans="1:23" ht="15" customHeight="1" x14ac:dyDescent="0.25">
      <c r="A100" s="220"/>
      <c r="B100" s="99"/>
      <c r="C100" s="100" t="s">
        <v>8</v>
      </c>
      <c r="D100" s="101"/>
      <c r="E100" s="102"/>
      <c r="F100" s="103"/>
      <c r="G100" s="110"/>
      <c r="H100" s="111" t="s">
        <v>8</v>
      </c>
      <c r="I100" s="112"/>
      <c r="J100" s="113"/>
      <c r="K100" s="114"/>
      <c r="L100" s="121"/>
      <c r="M100" s="122" t="s">
        <v>8</v>
      </c>
      <c r="N100" s="123"/>
      <c r="O100" s="124"/>
      <c r="P100" s="125"/>
      <c r="Q100" s="132"/>
      <c r="R100" s="133" t="s">
        <v>8</v>
      </c>
      <c r="S100" s="134"/>
      <c r="T100" s="135"/>
      <c r="U100" s="136"/>
      <c r="W100" s="92"/>
    </row>
    <row r="101" spans="1:23" ht="15" customHeight="1" x14ac:dyDescent="0.25">
      <c r="A101" s="220"/>
      <c r="B101" s="99"/>
      <c r="C101" s="100" t="s">
        <v>9</v>
      </c>
      <c r="D101" s="101"/>
      <c r="E101" s="102"/>
      <c r="F101" s="103"/>
      <c r="G101" s="110"/>
      <c r="H101" s="111" t="s">
        <v>9</v>
      </c>
      <c r="I101" s="112"/>
      <c r="J101" s="113"/>
      <c r="K101" s="114"/>
      <c r="L101" s="121"/>
      <c r="M101" s="122" t="s">
        <v>9</v>
      </c>
      <c r="N101" s="123"/>
      <c r="O101" s="124"/>
      <c r="P101" s="125"/>
      <c r="Q101" s="132"/>
      <c r="R101" s="133" t="s">
        <v>9</v>
      </c>
      <c r="S101" s="134"/>
      <c r="T101" s="135"/>
      <c r="U101" s="136"/>
      <c r="W101" s="92"/>
    </row>
    <row r="102" spans="1:23" ht="15" customHeight="1" x14ac:dyDescent="0.25">
      <c r="A102" s="220"/>
      <c r="B102" s="99"/>
      <c r="C102" s="100" t="s">
        <v>10</v>
      </c>
      <c r="D102" s="101"/>
      <c r="E102" s="102"/>
      <c r="F102" s="103"/>
      <c r="G102" s="110"/>
      <c r="H102" s="111" t="s">
        <v>10</v>
      </c>
      <c r="I102" s="112"/>
      <c r="J102" s="113"/>
      <c r="K102" s="114"/>
      <c r="L102" s="121"/>
      <c r="M102" s="122" t="s">
        <v>10</v>
      </c>
      <c r="N102" s="123"/>
      <c r="O102" s="124"/>
      <c r="P102" s="125"/>
      <c r="Q102" s="132"/>
      <c r="R102" s="133" t="s">
        <v>10</v>
      </c>
      <c r="S102" s="134"/>
      <c r="T102" s="135"/>
      <c r="U102" s="136"/>
      <c r="W102" s="92"/>
    </row>
    <row r="103" spans="1:23" ht="15" customHeight="1" x14ac:dyDescent="0.25">
      <c r="A103" s="220"/>
      <c r="B103" s="99"/>
      <c r="C103" s="138" t="s">
        <v>30</v>
      </c>
      <c r="D103" s="138"/>
      <c r="E103" s="102"/>
      <c r="F103" s="103"/>
      <c r="G103" s="110"/>
      <c r="H103" s="139" t="s">
        <v>30</v>
      </c>
      <c r="I103" s="139"/>
      <c r="J103" s="113"/>
      <c r="K103" s="114"/>
      <c r="L103" s="121"/>
      <c r="M103" s="140" t="s">
        <v>30</v>
      </c>
      <c r="N103" s="140"/>
      <c r="O103" s="124"/>
      <c r="P103" s="125"/>
      <c r="Q103" s="132"/>
      <c r="R103" s="141" t="s">
        <v>30</v>
      </c>
      <c r="S103" s="141"/>
      <c r="T103" s="135"/>
      <c r="U103" s="136"/>
      <c r="W103" s="92"/>
    </row>
    <row r="104" spans="1:23" ht="15" customHeight="1" thickBot="1" x14ac:dyDescent="0.3">
      <c r="A104" s="93" t="s">
        <v>36</v>
      </c>
      <c r="B104" s="104">
        <v>7</v>
      </c>
      <c r="C104" s="142" t="s">
        <v>16</v>
      </c>
      <c r="D104" s="142"/>
      <c r="E104" s="143">
        <f t="shared" ref="E104" si="27">SUM(F92:F103)</f>
        <v>0</v>
      </c>
      <c r="F104" s="144"/>
      <c r="G104" s="115">
        <f>B104</f>
        <v>7</v>
      </c>
      <c r="H104" s="115" t="s">
        <v>16</v>
      </c>
      <c r="I104" s="115"/>
      <c r="J104" s="145">
        <f t="shared" ref="J104" si="28">SUM(K92:K103)</f>
        <v>0</v>
      </c>
      <c r="K104" s="145"/>
      <c r="L104" s="126">
        <f>B104</f>
        <v>7</v>
      </c>
      <c r="M104" s="146" t="s">
        <v>16</v>
      </c>
      <c r="N104" s="146"/>
      <c r="O104" s="147">
        <f t="shared" ref="O104" si="29">SUM(P92:P103)</f>
        <v>0</v>
      </c>
      <c r="P104" s="148"/>
      <c r="Q104" s="137">
        <f>B104</f>
        <v>7</v>
      </c>
      <c r="R104" s="137" t="s">
        <v>16</v>
      </c>
      <c r="S104" s="137"/>
      <c r="T104" s="149">
        <f t="shared" ref="T104" si="30">SUM(U92:U103)</f>
        <v>0</v>
      </c>
      <c r="U104" s="150"/>
      <c r="V104" s="215">
        <f>E104+J104+O104+T104</f>
        <v>0</v>
      </c>
      <c r="W104" s="216"/>
    </row>
    <row r="105" spans="1:23" ht="15" customHeight="1" x14ac:dyDescent="0.25">
      <c r="A105" s="219" t="str">
        <f>CONCATENATE($B$10,"-",$C$10)</f>
        <v>8-</v>
      </c>
      <c r="B105" s="94"/>
      <c r="C105" s="95" t="s">
        <v>2</v>
      </c>
      <c r="D105" s="96"/>
      <c r="E105" s="97"/>
      <c r="F105" s="98"/>
      <c r="G105" s="105"/>
      <c r="H105" s="106" t="s">
        <v>2</v>
      </c>
      <c r="I105" s="107"/>
      <c r="J105" s="108"/>
      <c r="K105" s="109"/>
      <c r="L105" s="116"/>
      <c r="M105" s="117" t="s">
        <v>2</v>
      </c>
      <c r="N105" s="118"/>
      <c r="O105" s="119"/>
      <c r="P105" s="120"/>
      <c r="Q105" s="127"/>
      <c r="R105" s="128" t="s">
        <v>2</v>
      </c>
      <c r="S105" s="129"/>
      <c r="T105" s="130"/>
      <c r="U105" s="131"/>
      <c r="V105" s="90"/>
      <c r="W105" s="91"/>
    </row>
    <row r="106" spans="1:23" ht="15" customHeight="1" x14ac:dyDescent="0.25">
      <c r="A106" s="220"/>
      <c r="B106" s="99"/>
      <c r="C106" s="100" t="s">
        <v>28</v>
      </c>
      <c r="D106" s="101"/>
      <c r="E106" s="102"/>
      <c r="F106" s="103"/>
      <c r="G106" s="110"/>
      <c r="H106" s="111" t="s">
        <v>28</v>
      </c>
      <c r="I106" s="112"/>
      <c r="J106" s="113"/>
      <c r="K106" s="114"/>
      <c r="L106" s="121"/>
      <c r="M106" s="122" t="s">
        <v>28</v>
      </c>
      <c r="N106" s="123"/>
      <c r="O106" s="124"/>
      <c r="P106" s="125"/>
      <c r="Q106" s="132"/>
      <c r="R106" s="133" t="s">
        <v>28</v>
      </c>
      <c r="S106" s="134"/>
      <c r="T106" s="135"/>
      <c r="U106" s="136"/>
      <c r="W106" s="92"/>
    </row>
    <row r="107" spans="1:23" ht="15" customHeight="1" x14ac:dyDescent="0.25">
      <c r="A107" s="220"/>
      <c r="B107" s="99"/>
      <c r="C107" s="100" t="s">
        <v>3</v>
      </c>
      <c r="D107" s="101"/>
      <c r="E107" s="102"/>
      <c r="F107" s="103"/>
      <c r="G107" s="110"/>
      <c r="H107" s="111" t="s">
        <v>3</v>
      </c>
      <c r="I107" s="112"/>
      <c r="J107" s="113"/>
      <c r="K107" s="114"/>
      <c r="L107" s="121"/>
      <c r="M107" s="122" t="s">
        <v>3</v>
      </c>
      <c r="N107" s="123"/>
      <c r="O107" s="124"/>
      <c r="P107" s="125"/>
      <c r="Q107" s="132"/>
      <c r="R107" s="133" t="s">
        <v>3</v>
      </c>
      <c r="S107" s="134"/>
      <c r="T107" s="135"/>
      <c r="U107" s="136"/>
      <c r="W107" s="92"/>
    </row>
    <row r="108" spans="1:23" ht="15" customHeight="1" x14ac:dyDescent="0.25">
      <c r="A108" s="220"/>
      <c r="B108" s="99"/>
      <c r="C108" s="100" t="s">
        <v>4</v>
      </c>
      <c r="D108" s="101"/>
      <c r="E108" s="102"/>
      <c r="F108" s="103"/>
      <c r="G108" s="110"/>
      <c r="H108" s="111" t="s">
        <v>4</v>
      </c>
      <c r="I108" s="112"/>
      <c r="J108" s="113"/>
      <c r="K108" s="114"/>
      <c r="L108" s="121"/>
      <c r="M108" s="122" t="s">
        <v>4</v>
      </c>
      <c r="N108" s="123"/>
      <c r="O108" s="124"/>
      <c r="P108" s="125"/>
      <c r="Q108" s="132"/>
      <c r="R108" s="133" t="s">
        <v>4</v>
      </c>
      <c r="S108" s="134"/>
      <c r="T108" s="135"/>
      <c r="U108" s="136"/>
      <c r="W108" s="92"/>
    </row>
    <row r="109" spans="1:23" ht="15" customHeight="1" x14ac:dyDescent="0.25">
      <c r="A109" s="220"/>
      <c r="B109" s="99"/>
      <c r="C109" s="100" t="s">
        <v>5</v>
      </c>
      <c r="D109" s="101"/>
      <c r="E109" s="102"/>
      <c r="F109" s="103"/>
      <c r="G109" s="110"/>
      <c r="H109" s="111" t="s">
        <v>5</v>
      </c>
      <c r="I109" s="112"/>
      <c r="J109" s="113"/>
      <c r="K109" s="114"/>
      <c r="L109" s="121"/>
      <c r="M109" s="122" t="s">
        <v>5</v>
      </c>
      <c r="N109" s="123"/>
      <c r="O109" s="124"/>
      <c r="P109" s="125"/>
      <c r="Q109" s="132"/>
      <c r="R109" s="133" t="s">
        <v>5</v>
      </c>
      <c r="S109" s="134"/>
      <c r="T109" s="135"/>
      <c r="U109" s="136"/>
      <c r="W109" s="92"/>
    </row>
    <row r="110" spans="1:23" ht="15" customHeight="1" x14ac:dyDescent="0.25">
      <c r="A110" s="220"/>
      <c r="B110" s="99"/>
      <c r="C110" s="100" t="s">
        <v>6</v>
      </c>
      <c r="D110" s="101"/>
      <c r="E110" s="102"/>
      <c r="F110" s="103"/>
      <c r="G110" s="110"/>
      <c r="H110" s="111" t="s">
        <v>6</v>
      </c>
      <c r="I110" s="112"/>
      <c r="J110" s="113"/>
      <c r="K110" s="114"/>
      <c r="L110" s="121"/>
      <c r="M110" s="122" t="s">
        <v>6</v>
      </c>
      <c r="N110" s="123"/>
      <c r="O110" s="124"/>
      <c r="P110" s="125"/>
      <c r="Q110" s="132"/>
      <c r="R110" s="133" t="s">
        <v>6</v>
      </c>
      <c r="S110" s="134"/>
      <c r="T110" s="135"/>
      <c r="U110" s="136"/>
      <c r="W110" s="92"/>
    </row>
    <row r="111" spans="1:23" ht="15" customHeight="1" x14ac:dyDescent="0.25">
      <c r="A111" s="220"/>
      <c r="B111" s="99"/>
      <c r="C111" s="100" t="s">
        <v>7</v>
      </c>
      <c r="D111" s="101"/>
      <c r="E111" s="102"/>
      <c r="F111" s="103"/>
      <c r="G111" s="110"/>
      <c r="H111" s="111" t="s">
        <v>7</v>
      </c>
      <c r="I111" s="112"/>
      <c r="J111" s="113"/>
      <c r="K111" s="114"/>
      <c r="L111" s="121"/>
      <c r="M111" s="122" t="s">
        <v>7</v>
      </c>
      <c r="N111" s="123"/>
      <c r="O111" s="124"/>
      <c r="P111" s="125"/>
      <c r="Q111" s="132"/>
      <c r="R111" s="133" t="s">
        <v>7</v>
      </c>
      <c r="S111" s="134"/>
      <c r="T111" s="135"/>
      <c r="U111" s="136"/>
      <c r="W111" s="92"/>
    </row>
    <row r="112" spans="1:23" ht="15" customHeight="1" x14ac:dyDescent="0.25">
      <c r="A112" s="220"/>
      <c r="B112" s="99"/>
      <c r="C112" s="100" t="s">
        <v>29</v>
      </c>
      <c r="D112" s="101"/>
      <c r="E112" s="102"/>
      <c r="F112" s="103"/>
      <c r="G112" s="110"/>
      <c r="H112" s="111" t="s">
        <v>29</v>
      </c>
      <c r="I112" s="112"/>
      <c r="J112" s="113"/>
      <c r="K112" s="114"/>
      <c r="L112" s="121"/>
      <c r="M112" s="122" t="s">
        <v>29</v>
      </c>
      <c r="N112" s="123"/>
      <c r="O112" s="124"/>
      <c r="P112" s="125"/>
      <c r="Q112" s="132"/>
      <c r="R112" s="133" t="s">
        <v>29</v>
      </c>
      <c r="S112" s="134"/>
      <c r="T112" s="135"/>
      <c r="U112" s="136"/>
      <c r="W112" s="92"/>
    </row>
    <row r="113" spans="1:23" ht="15" customHeight="1" x14ac:dyDescent="0.25">
      <c r="A113" s="220"/>
      <c r="B113" s="99"/>
      <c r="C113" s="100" t="s">
        <v>8</v>
      </c>
      <c r="D113" s="101"/>
      <c r="E113" s="102"/>
      <c r="F113" s="103"/>
      <c r="G113" s="110"/>
      <c r="H113" s="111" t="s">
        <v>8</v>
      </c>
      <c r="I113" s="112"/>
      <c r="J113" s="113"/>
      <c r="K113" s="114"/>
      <c r="L113" s="121"/>
      <c r="M113" s="122" t="s">
        <v>8</v>
      </c>
      <c r="N113" s="123"/>
      <c r="O113" s="124"/>
      <c r="P113" s="125"/>
      <c r="Q113" s="132"/>
      <c r="R113" s="133" t="s">
        <v>8</v>
      </c>
      <c r="S113" s="134"/>
      <c r="T113" s="135"/>
      <c r="U113" s="136"/>
      <c r="W113" s="92"/>
    </row>
    <row r="114" spans="1:23" ht="15" customHeight="1" x14ac:dyDescent="0.25">
      <c r="A114" s="220"/>
      <c r="B114" s="99"/>
      <c r="C114" s="100" t="s">
        <v>9</v>
      </c>
      <c r="D114" s="101"/>
      <c r="E114" s="102"/>
      <c r="F114" s="103"/>
      <c r="G114" s="110"/>
      <c r="H114" s="111" t="s">
        <v>9</v>
      </c>
      <c r="I114" s="112"/>
      <c r="J114" s="113"/>
      <c r="K114" s="114"/>
      <c r="L114" s="121"/>
      <c r="M114" s="122" t="s">
        <v>9</v>
      </c>
      <c r="N114" s="123"/>
      <c r="O114" s="124"/>
      <c r="P114" s="125"/>
      <c r="Q114" s="132"/>
      <c r="R114" s="133" t="s">
        <v>9</v>
      </c>
      <c r="S114" s="134"/>
      <c r="T114" s="135"/>
      <c r="U114" s="136"/>
      <c r="W114" s="92"/>
    </row>
    <row r="115" spans="1:23" ht="15" customHeight="1" x14ac:dyDescent="0.25">
      <c r="A115" s="220"/>
      <c r="B115" s="99"/>
      <c r="C115" s="100" t="s">
        <v>10</v>
      </c>
      <c r="D115" s="101"/>
      <c r="E115" s="102"/>
      <c r="F115" s="103"/>
      <c r="G115" s="110"/>
      <c r="H115" s="111" t="s">
        <v>10</v>
      </c>
      <c r="I115" s="112"/>
      <c r="J115" s="113"/>
      <c r="K115" s="114"/>
      <c r="L115" s="121"/>
      <c r="M115" s="122" t="s">
        <v>10</v>
      </c>
      <c r="N115" s="123"/>
      <c r="O115" s="124"/>
      <c r="P115" s="125"/>
      <c r="Q115" s="132"/>
      <c r="R115" s="133" t="s">
        <v>10</v>
      </c>
      <c r="S115" s="134"/>
      <c r="T115" s="135"/>
      <c r="U115" s="136"/>
      <c r="W115" s="92"/>
    </row>
    <row r="116" spans="1:23" ht="15" customHeight="1" x14ac:dyDescent="0.25">
      <c r="A116" s="220"/>
      <c r="B116" s="99"/>
      <c r="C116" s="138" t="s">
        <v>30</v>
      </c>
      <c r="D116" s="138"/>
      <c r="E116" s="102"/>
      <c r="F116" s="103"/>
      <c r="G116" s="110"/>
      <c r="H116" s="139" t="s">
        <v>30</v>
      </c>
      <c r="I116" s="139"/>
      <c r="J116" s="113"/>
      <c r="K116" s="114"/>
      <c r="L116" s="121"/>
      <c r="M116" s="140" t="s">
        <v>30</v>
      </c>
      <c r="N116" s="140"/>
      <c r="O116" s="124"/>
      <c r="P116" s="125"/>
      <c r="Q116" s="132"/>
      <c r="R116" s="141" t="s">
        <v>30</v>
      </c>
      <c r="S116" s="141"/>
      <c r="T116" s="135"/>
      <c r="U116" s="136"/>
      <c r="W116" s="92"/>
    </row>
    <row r="117" spans="1:23" ht="15" customHeight="1" thickBot="1" x14ac:dyDescent="0.3">
      <c r="A117" s="93" t="s">
        <v>36</v>
      </c>
      <c r="B117" s="104">
        <v>8</v>
      </c>
      <c r="C117" s="142" t="s">
        <v>16</v>
      </c>
      <c r="D117" s="142"/>
      <c r="E117" s="143">
        <f t="shared" ref="E117" si="31">SUM(F105:F116)</f>
        <v>0</v>
      </c>
      <c r="F117" s="144"/>
      <c r="G117" s="115">
        <f>B117</f>
        <v>8</v>
      </c>
      <c r="H117" s="115" t="s">
        <v>16</v>
      </c>
      <c r="I117" s="115"/>
      <c r="J117" s="145">
        <f t="shared" ref="J117" si="32">SUM(K105:K116)</f>
        <v>0</v>
      </c>
      <c r="K117" s="145"/>
      <c r="L117" s="126">
        <f>B117</f>
        <v>8</v>
      </c>
      <c r="M117" s="146" t="s">
        <v>16</v>
      </c>
      <c r="N117" s="146"/>
      <c r="O117" s="147">
        <f t="shared" ref="O117" si="33">SUM(P105:P116)</f>
        <v>0</v>
      </c>
      <c r="P117" s="148"/>
      <c r="Q117" s="137">
        <f>B117</f>
        <v>8</v>
      </c>
      <c r="R117" s="137" t="s">
        <v>16</v>
      </c>
      <c r="S117" s="137"/>
      <c r="T117" s="149">
        <f t="shared" ref="T117" si="34">SUM(U105:U116)</f>
        <v>0</v>
      </c>
      <c r="U117" s="150"/>
      <c r="V117" s="215">
        <f>E117+J117+O117+T117</f>
        <v>0</v>
      </c>
      <c r="W117" s="216"/>
    </row>
    <row r="118" spans="1:23" ht="15" customHeight="1" x14ac:dyDescent="0.25">
      <c r="A118" s="219" t="str">
        <f>CONCATENATE($B$11,"-",$C$11)</f>
        <v>9-</v>
      </c>
      <c r="B118" s="94"/>
      <c r="C118" s="95" t="s">
        <v>2</v>
      </c>
      <c r="D118" s="96"/>
      <c r="E118" s="97"/>
      <c r="F118" s="98"/>
      <c r="G118" s="105"/>
      <c r="H118" s="106" t="s">
        <v>2</v>
      </c>
      <c r="I118" s="107"/>
      <c r="J118" s="108"/>
      <c r="K118" s="109"/>
      <c r="L118" s="116"/>
      <c r="M118" s="117" t="s">
        <v>2</v>
      </c>
      <c r="N118" s="118"/>
      <c r="O118" s="119"/>
      <c r="P118" s="120"/>
      <c r="Q118" s="127"/>
      <c r="R118" s="128" t="s">
        <v>2</v>
      </c>
      <c r="S118" s="129"/>
      <c r="T118" s="130"/>
      <c r="U118" s="131"/>
      <c r="V118" s="90"/>
      <c r="W118" s="91"/>
    </row>
    <row r="119" spans="1:23" ht="15" customHeight="1" x14ac:dyDescent="0.25">
      <c r="A119" s="220"/>
      <c r="B119" s="99"/>
      <c r="C119" s="100" t="s">
        <v>28</v>
      </c>
      <c r="D119" s="101"/>
      <c r="E119" s="102"/>
      <c r="F119" s="103"/>
      <c r="G119" s="110"/>
      <c r="H119" s="111" t="s">
        <v>28</v>
      </c>
      <c r="I119" s="112"/>
      <c r="J119" s="113"/>
      <c r="K119" s="114"/>
      <c r="L119" s="121"/>
      <c r="M119" s="122" t="s">
        <v>28</v>
      </c>
      <c r="N119" s="123"/>
      <c r="O119" s="124"/>
      <c r="P119" s="125"/>
      <c r="Q119" s="132"/>
      <c r="R119" s="133" t="s">
        <v>28</v>
      </c>
      <c r="S119" s="134"/>
      <c r="T119" s="135"/>
      <c r="U119" s="136"/>
      <c r="W119" s="92"/>
    </row>
    <row r="120" spans="1:23" ht="15" customHeight="1" x14ac:dyDescent="0.25">
      <c r="A120" s="220"/>
      <c r="B120" s="99"/>
      <c r="C120" s="100" t="s">
        <v>3</v>
      </c>
      <c r="D120" s="101"/>
      <c r="E120" s="102"/>
      <c r="F120" s="103"/>
      <c r="G120" s="110"/>
      <c r="H120" s="111" t="s">
        <v>3</v>
      </c>
      <c r="I120" s="112"/>
      <c r="J120" s="113"/>
      <c r="K120" s="114"/>
      <c r="L120" s="121"/>
      <c r="M120" s="122" t="s">
        <v>3</v>
      </c>
      <c r="N120" s="123"/>
      <c r="O120" s="124"/>
      <c r="P120" s="125"/>
      <c r="Q120" s="132"/>
      <c r="R120" s="133" t="s">
        <v>3</v>
      </c>
      <c r="S120" s="134"/>
      <c r="T120" s="135"/>
      <c r="U120" s="136"/>
      <c r="W120" s="92"/>
    </row>
    <row r="121" spans="1:23" ht="15" customHeight="1" x14ac:dyDescent="0.25">
      <c r="A121" s="220"/>
      <c r="B121" s="99"/>
      <c r="C121" s="100" t="s">
        <v>4</v>
      </c>
      <c r="D121" s="101"/>
      <c r="E121" s="102"/>
      <c r="F121" s="103"/>
      <c r="G121" s="110"/>
      <c r="H121" s="111" t="s">
        <v>4</v>
      </c>
      <c r="I121" s="112"/>
      <c r="J121" s="113"/>
      <c r="K121" s="114"/>
      <c r="L121" s="121"/>
      <c r="M121" s="122" t="s">
        <v>4</v>
      </c>
      <c r="N121" s="123"/>
      <c r="O121" s="124"/>
      <c r="P121" s="125"/>
      <c r="Q121" s="132"/>
      <c r="R121" s="133" t="s">
        <v>4</v>
      </c>
      <c r="S121" s="134"/>
      <c r="T121" s="135"/>
      <c r="U121" s="136"/>
      <c r="W121" s="92"/>
    </row>
    <row r="122" spans="1:23" ht="15" customHeight="1" x14ac:dyDescent="0.25">
      <c r="A122" s="220"/>
      <c r="B122" s="99"/>
      <c r="C122" s="100" t="s">
        <v>5</v>
      </c>
      <c r="D122" s="101"/>
      <c r="E122" s="102"/>
      <c r="F122" s="103"/>
      <c r="G122" s="110"/>
      <c r="H122" s="111" t="s">
        <v>5</v>
      </c>
      <c r="I122" s="112"/>
      <c r="J122" s="113"/>
      <c r="K122" s="114"/>
      <c r="L122" s="121"/>
      <c r="M122" s="122" t="s">
        <v>5</v>
      </c>
      <c r="N122" s="123"/>
      <c r="O122" s="124"/>
      <c r="P122" s="125"/>
      <c r="Q122" s="132"/>
      <c r="R122" s="133" t="s">
        <v>5</v>
      </c>
      <c r="S122" s="134"/>
      <c r="T122" s="135"/>
      <c r="U122" s="136"/>
      <c r="W122" s="92"/>
    </row>
    <row r="123" spans="1:23" ht="15" customHeight="1" x14ac:dyDescent="0.25">
      <c r="A123" s="220"/>
      <c r="B123" s="99"/>
      <c r="C123" s="100" t="s">
        <v>6</v>
      </c>
      <c r="D123" s="101"/>
      <c r="E123" s="102"/>
      <c r="F123" s="103"/>
      <c r="G123" s="110"/>
      <c r="H123" s="111" t="s">
        <v>6</v>
      </c>
      <c r="I123" s="112"/>
      <c r="J123" s="113"/>
      <c r="K123" s="114"/>
      <c r="L123" s="121"/>
      <c r="M123" s="122" t="s">
        <v>6</v>
      </c>
      <c r="N123" s="123"/>
      <c r="O123" s="124"/>
      <c r="P123" s="125"/>
      <c r="Q123" s="132"/>
      <c r="R123" s="133" t="s">
        <v>6</v>
      </c>
      <c r="S123" s="134"/>
      <c r="T123" s="135"/>
      <c r="U123" s="136"/>
      <c r="W123" s="92"/>
    </row>
    <row r="124" spans="1:23" ht="15" customHeight="1" x14ac:dyDescent="0.25">
      <c r="A124" s="220"/>
      <c r="B124" s="99"/>
      <c r="C124" s="100" t="s">
        <v>7</v>
      </c>
      <c r="D124" s="101"/>
      <c r="E124" s="102"/>
      <c r="F124" s="103"/>
      <c r="G124" s="110"/>
      <c r="H124" s="111" t="s">
        <v>7</v>
      </c>
      <c r="I124" s="112"/>
      <c r="J124" s="113"/>
      <c r="K124" s="114"/>
      <c r="L124" s="121"/>
      <c r="M124" s="122" t="s">
        <v>7</v>
      </c>
      <c r="N124" s="123"/>
      <c r="O124" s="124"/>
      <c r="P124" s="125"/>
      <c r="Q124" s="132"/>
      <c r="R124" s="133" t="s">
        <v>7</v>
      </c>
      <c r="S124" s="134"/>
      <c r="T124" s="135"/>
      <c r="U124" s="136"/>
      <c r="W124" s="92"/>
    </row>
    <row r="125" spans="1:23" ht="15" customHeight="1" x14ac:dyDescent="0.25">
      <c r="A125" s="220"/>
      <c r="B125" s="99"/>
      <c r="C125" s="100" t="s">
        <v>29</v>
      </c>
      <c r="D125" s="101"/>
      <c r="E125" s="102"/>
      <c r="F125" s="103"/>
      <c r="G125" s="110"/>
      <c r="H125" s="111" t="s">
        <v>29</v>
      </c>
      <c r="I125" s="112"/>
      <c r="J125" s="113"/>
      <c r="K125" s="114"/>
      <c r="L125" s="121"/>
      <c r="M125" s="122" t="s">
        <v>29</v>
      </c>
      <c r="N125" s="123"/>
      <c r="O125" s="124"/>
      <c r="P125" s="125"/>
      <c r="Q125" s="132"/>
      <c r="R125" s="133" t="s">
        <v>29</v>
      </c>
      <c r="S125" s="134"/>
      <c r="T125" s="135"/>
      <c r="U125" s="136"/>
      <c r="W125" s="92"/>
    </row>
    <row r="126" spans="1:23" ht="15" customHeight="1" x14ac:dyDescent="0.25">
      <c r="A126" s="220"/>
      <c r="B126" s="99"/>
      <c r="C126" s="100" t="s">
        <v>8</v>
      </c>
      <c r="D126" s="101"/>
      <c r="E126" s="102"/>
      <c r="F126" s="103"/>
      <c r="G126" s="110"/>
      <c r="H126" s="111" t="s">
        <v>8</v>
      </c>
      <c r="I126" s="112"/>
      <c r="J126" s="113"/>
      <c r="K126" s="114"/>
      <c r="L126" s="121"/>
      <c r="M126" s="122" t="s">
        <v>8</v>
      </c>
      <c r="N126" s="123"/>
      <c r="O126" s="124"/>
      <c r="P126" s="125"/>
      <c r="Q126" s="132"/>
      <c r="R126" s="133" t="s">
        <v>8</v>
      </c>
      <c r="S126" s="134"/>
      <c r="T126" s="135"/>
      <c r="U126" s="136"/>
      <c r="W126" s="92"/>
    </row>
    <row r="127" spans="1:23" ht="15" customHeight="1" x14ac:dyDescent="0.25">
      <c r="A127" s="220"/>
      <c r="B127" s="99"/>
      <c r="C127" s="100" t="s">
        <v>9</v>
      </c>
      <c r="D127" s="101"/>
      <c r="E127" s="102"/>
      <c r="F127" s="103"/>
      <c r="G127" s="110"/>
      <c r="H127" s="111" t="s">
        <v>9</v>
      </c>
      <c r="I127" s="112"/>
      <c r="J127" s="113"/>
      <c r="K127" s="114"/>
      <c r="L127" s="121"/>
      <c r="M127" s="122" t="s">
        <v>9</v>
      </c>
      <c r="N127" s="123"/>
      <c r="O127" s="124"/>
      <c r="P127" s="125"/>
      <c r="Q127" s="132"/>
      <c r="R127" s="133" t="s">
        <v>9</v>
      </c>
      <c r="S127" s="134"/>
      <c r="T127" s="135"/>
      <c r="U127" s="136"/>
      <c r="W127" s="92"/>
    </row>
    <row r="128" spans="1:23" ht="15" customHeight="1" x14ac:dyDescent="0.25">
      <c r="A128" s="220"/>
      <c r="B128" s="99"/>
      <c r="C128" s="100" t="s">
        <v>10</v>
      </c>
      <c r="D128" s="101"/>
      <c r="E128" s="102"/>
      <c r="F128" s="103"/>
      <c r="G128" s="110"/>
      <c r="H128" s="111" t="s">
        <v>10</v>
      </c>
      <c r="I128" s="112"/>
      <c r="J128" s="113"/>
      <c r="K128" s="114"/>
      <c r="L128" s="121"/>
      <c r="M128" s="122" t="s">
        <v>10</v>
      </c>
      <c r="N128" s="123"/>
      <c r="O128" s="124"/>
      <c r="P128" s="125"/>
      <c r="Q128" s="132"/>
      <c r="R128" s="133" t="s">
        <v>10</v>
      </c>
      <c r="S128" s="134"/>
      <c r="T128" s="135"/>
      <c r="U128" s="136"/>
      <c r="W128" s="92"/>
    </row>
    <row r="129" spans="1:23" ht="15" customHeight="1" x14ac:dyDescent="0.25">
      <c r="A129" s="220"/>
      <c r="B129" s="99"/>
      <c r="C129" s="138" t="s">
        <v>30</v>
      </c>
      <c r="D129" s="138"/>
      <c r="E129" s="102"/>
      <c r="F129" s="103"/>
      <c r="G129" s="110"/>
      <c r="H129" s="139" t="s">
        <v>30</v>
      </c>
      <c r="I129" s="139"/>
      <c r="J129" s="113"/>
      <c r="K129" s="114"/>
      <c r="L129" s="121"/>
      <c r="M129" s="140" t="s">
        <v>30</v>
      </c>
      <c r="N129" s="140"/>
      <c r="O129" s="124"/>
      <c r="P129" s="125"/>
      <c r="Q129" s="132"/>
      <c r="R129" s="141" t="s">
        <v>30</v>
      </c>
      <c r="S129" s="141"/>
      <c r="T129" s="135"/>
      <c r="U129" s="136"/>
      <c r="W129" s="92"/>
    </row>
    <row r="130" spans="1:23" ht="15" customHeight="1" thickBot="1" x14ac:dyDescent="0.3">
      <c r="A130" s="93" t="s">
        <v>36</v>
      </c>
      <c r="B130" s="104">
        <v>9</v>
      </c>
      <c r="C130" s="142" t="s">
        <v>16</v>
      </c>
      <c r="D130" s="142"/>
      <c r="E130" s="143">
        <f t="shared" ref="E130" si="35">SUM(F118:F129)</f>
        <v>0</v>
      </c>
      <c r="F130" s="144"/>
      <c r="G130" s="115">
        <f>B130</f>
        <v>9</v>
      </c>
      <c r="H130" s="115" t="s">
        <v>16</v>
      </c>
      <c r="I130" s="115"/>
      <c r="J130" s="145">
        <f t="shared" ref="J130" si="36">SUM(K118:K129)</f>
        <v>0</v>
      </c>
      <c r="K130" s="145"/>
      <c r="L130" s="126">
        <f>B130</f>
        <v>9</v>
      </c>
      <c r="M130" s="146" t="s">
        <v>16</v>
      </c>
      <c r="N130" s="146"/>
      <c r="O130" s="147">
        <f t="shared" ref="O130" si="37">SUM(P118:P129)</f>
        <v>0</v>
      </c>
      <c r="P130" s="148"/>
      <c r="Q130" s="137">
        <f>B130</f>
        <v>9</v>
      </c>
      <c r="R130" s="137" t="s">
        <v>16</v>
      </c>
      <c r="S130" s="137"/>
      <c r="T130" s="149">
        <f t="shared" ref="T130" si="38">SUM(U118:U129)</f>
        <v>0</v>
      </c>
      <c r="U130" s="150"/>
      <c r="V130" s="215">
        <f>E130+J130+O130+T130</f>
        <v>0</v>
      </c>
      <c r="W130" s="216"/>
    </row>
    <row r="131" spans="1:23" ht="15" customHeight="1" x14ac:dyDescent="0.25">
      <c r="A131" s="219" t="str">
        <f>CONCATENATE($B$12,"-",$C$12)</f>
        <v>10-</v>
      </c>
      <c r="B131" s="94"/>
      <c r="C131" s="95" t="s">
        <v>2</v>
      </c>
      <c r="D131" s="96"/>
      <c r="E131" s="97"/>
      <c r="F131" s="98"/>
      <c r="G131" s="105"/>
      <c r="H131" s="106" t="s">
        <v>2</v>
      </c>
      <c r="I131" s="107"/>
      <c r="J131" s="108"/>
      <c r="K131" s="109"/>
      <c r="L131" s="116"/>
      <c r="M131" s="117" t="s">
        <v>2</v>
      </c>
      <c r="N131" s="118"/>
      <c r="O131" s="119"/>
      <c r="P131" s="120"/>
      <c r="Q131" s="127"/>
      <c r="R131" s="128" t="s">
        <v>2</v>
      </c>
      <c r="S131" s="129"/>
      <c r="T131" s="130"/>
      <c r="U131" s="131"/>
      <c r="V131" s="90"/>
      <c r="W131" s="91"/>
    </row>
    <row r="132" spans="1:23" ht="15" customHeight="1" x14ac:dyDescent="0.25">
      <c r="A132" s="220"/>
      <c r="B132" s="99"/>
      <c r="C132" s="100" t="s">
        <v>28</v>
      </c>
      <c r="D132" s="101"/>
      <c r="E132" s="102"/>
      <c r="F132" s="103"/>
      <c r="G132" s="110"/>
      <c r="H132" s="111" t="s">
        <v>28</v>
      </c>
      <c r="I132" s="112"/>
      <c r="J132" s="113"/>
      <c r="K132" s="114"/>
      <c r="L132" s="121"/>
      <c r="M132" s="122" t="s">
        <v>28</v>
      </c>
      <c r="N132" s="123"/>
      <c r="O132" s="124"/>
      <c r="P132" s="125"/>
      <c r="Q132" s="132"/>
      <c r="R132" s="133" t="s">
        <v>28</v>
      </c>
      <c r="S132" s="134"/>
      <c r="T132" s="135"/>
      <c r="U132" s="136"/>
      <c r="W132" s="92"/>
    </row>
    <row r="133" spans="1:23" ht="15" customHeight="1" x14ac:dyDescent="0.25">
      <c r="A133" s="220"/>
      <c r="B133" s="99"/>
      <c r="C133" s="100" t="s">
        <v>3</v>
      </c>
      <c r="D133" s="101"/>
      <c r="E133" s="102"/>
      <c r="F133" s="103"/>
      <c r="G133" s="110"/>
      <c r="H133" s="111" t="s">
        <v>3</v>
      </c>
      <c r="I133" s="112"/>
      <c r="J133" s="113"/>
      <c r="K133" s="114"/>
      <c r="L133" s="121"/>
      <c r="M133" s="122" t="s">
        <v>3</v>
      </c>
      <c r="N133" s="123"/>
      <c r="O133" s="124"/>
      <c r="P133" s="125"/>
      <c r="Q133" s="132"/>
      <c r="R133" s="133" t="s">
        <v>3</v>
      </c>
      <c r="S133" s="134"/>
      <c r="T133" s="135"/>
      <c r="U133" s="136"/>
      <c r="W133" s="92"/>
    </row>
    <row r="134" spans="1:23" ht="15" customHeight="1" x14ac:dyDescent="0.25">
      <c r="A134" s="220"/>
      <c r="B134" s="99"/>
      <c r="C134" s="100" t="s">
        <v>4</v>
      </c>
      <c r="D134" s="101"/>
      <c r="E134" s="102"/>
      <c r="F134" s="103"/>
      <c r="G134" s="110"/>
      <c r="H134" s="111" t="s">
        <v>4</v>
      </c>
      <c r="I134" s="112"/>
      <c r="J134" s="113"/>
      <c r="K134" s="114"/>
      <c r="L134" s="121"/>
      <c r="M134" s="122" t="s">
        <v>4</v>
      </c>
      <c r="N134" s="123"/>
      <c r="O134" s="124"/>
      <c r="P134" s="125"/>
      <c r="Q134" s="132"/>
      <c r="R134" s="133" t="s">
        <v>4</v>
      </c>
      <c r="S134" s="134"/>
      <c r="T134" s="135"/>
      <c r="U134" s="136"/>
      <c r="W134" s="92"/>
    </row>
    <row r="135" spans="1:23" ht="15" customHeight="1" x14ac:dyDescent="0.25">
      <c r="A135" s="220"/>
      <c r="B135" s="99"/>
      <c r="C135" s="100" t="s">
        <v>5</v>
      </c>
      <c r="D135" s="101"/>
      <c r="E135" s="102"/>
      <c r="F135" s="103"/>
      <c r="G135" s="110"/>
      <c r="H135" s="111" t="s">
        <v>5</v>
      </c>
      <c r="I135" s="112"/>
      <c r="J135" s="113"/>
      <c r="K135" s="114"/>
      <c r="L135" s="121"/>
      <c r="M135" s="122" t="s">
        <v>5</v>
      </c>
      <c r="N135" s="123"/>
      <c r="O135" s="124"/>
      <c r="P135" s="125"/>
      <c r="Q135" s="132"/>
      <c r="R135" s="133" t="s">
        <v>5</v>
      </c>
      <c r="S135" s="134"/>
      <c r="T135" s="135"/>
      <c r="U135" s="136"/>
      <c r="W135" s="92"/>
    </row>
    <row r="136" spans="1:23" ht="15" customHeight="1" x14ac:dyDescent="0.25">
      <c r="A136" s="220"/>
      <c r="B136" s="99"/>
      <c r="C136" s="100" t="s">
        <v>6</v>
      </c>
      <c r="D136" s="101"/>
      <c r="E136" s="102"/>
      <c r="F136" s="103"/>
      <c r="G136" s="110"/>
      <c r="H136" s="111" t="s">
        <v>6</v>
      </c>
      <c r="I136" s="112"/>
      <c r="J136" s="113"/>
      <c r="K136" s="114"/>
      <c r="L136" s="121"/>
      <c r="M136" s="122" t="s">
        <v>6</v>
      </c>
      <c r="N136" s="123"/>
      <c r="O136" s="124"/>
      <c r="P136" s="125"/>
      <c r="Q136" s="132"/>
      <c r="R136" s="133" t="s">
        <v>6</v>
      </c>
      <c r="S136" s="134"/>
      <c r="T136" s="135"/>
      <c r="U136" s="136"/>
      <c r="W136" s="92"/>
    </row>
    <row r="137" spans="1:23" ht="15" customHeight="1" x14ac:dyDescent="0.25">
      <c r="A137" s="220"/>
      <c r="B137" s="99"/>
      <c r="C137" s="100" t="s">
        <v>7</v>
      </c>
      <c r="D137" s="101"/>
      <c r="E137" s="102"/>
      <c r="F137" s="103"/>
      <c r="G137" s="110"/>
      <c r="H137" s="111" t="s">
        <v>7</v>
      </c>
      <c r="I137" s="112"/>
      <c r="J137" s="113"/>
      <c r="K137" s="114"/>
      <c r="L137" s="121"/>
      <c r="M137" s="122" t="s">
        <v>7</v>
      </c>
      <c r="N137" s="123"/>
      <c r="O137" s="124"/>
      <c r="P137" s="125"/>
      <c r="Q137" s="132"/>
      <c r="R137" s="133" t="s">
        <v>7</v>
      </c>
      <c r="S137" s="134"/>
      <c r="T137" s="135"/>
      <c r="U137" s="136"/>
      <c r="W137" s="92"/>
    </row>
    <row r="138" spans="1:23" ht="15" customHeight="1" x14ac:dyDescent="0.25">
      <c r="A138" s="220"/>
      <c r="B138" s="99"/>
      <c r="C138" s="100" t="s">
        <v>29</v>
      </c>
      <c r="D138" s="101"/>
      <c r="E138" s="102"/>
      <c r="F138" s="103"/>
      <c r="G138" s="110"/>
      <c r="H138" s="111" t="s">
        <v>29</v>
      </c>
      <c r="I138" s="112"/>
      <c r="J138" s="113"/>
      <c r="K138" s="114"/>
      <c r="L138" s="121"/>
      <c r="M138" s="122" t="s">
        <v>29</v>
      </c>
      <c r="N138" s="123"/>
      <c r="O138" s="124"/>
      <c r="P138" s="125"/>
      <c r="Q138" s="132"/>
      <c r="R138" s="133" t="s">
        <v>29</v>
      </c>
      <c r="S138" s="134"/>
      <c r="T138" s="135"/>
      <c r="U138" s="136"/>
      <c r="W138" s="92"/>
    </row>
    <row r="139" spans="1:23" ht="15" customHeight="1" x14ac:dyDescent="0.25">
      <c r="A139" s="220"/>
      <c r="B139" s="99"/>
      <c r="C139" s="100" t="s">
        <v>8</v>
      </c>
      <c r="D139" s="101"/>
      <c r="E139" s="102"/>
      <c r="F139" s="103"/>
      <c r="G139" s="110"/>
      <c r="H139" s="111" t="s">
        <v>8</v>
      </c>
      <c r="I139" s="112"/>
      <c r="J139" s="113"/>
      <c r="K139" s="114"/>
      <c r="L139" s="121"/>
      <c r="M139" s="122" t="s">
        <v>8</v>
      </c>
      <c r="N139" s="123"/>
      <c r="O139" s="124"/>
      <c r="P139" s="125"/>
      <c r="Q139" s="132"/>
      <c r="R139" s="133" t="s">
        <v>8</v>
      </c>
      <c r="S139" s="134"/>
      <c r="T139" s="135"/>
      <c r="U139" s="136"/>
      <c r="W139" s="92"/>
    </row>
    <row r="140" spans="1:23" ht="15" customHeight="1" x14ac:dyDescent="0.25">
      <c r="A140" s="220"/>
      <c r="B140" s="99"/>
      <c r="C140" s="100" t="s">
        <v>9</v>
      </c>
      <c r="D140" s="101"/>
      <c r="E140" s="102"/>
      <c r="F140" s="103"/>
      <c r="G140" s="110"/>
      <c r="H140" s="111" t="s">
        <v>9</v>
      </c>
      <c r="I140" s="112"/>
      <c r="J140" s="113"/>
      <c r="K140" s="114"/>
      <c r="L140" s="121"/>
      <c r="M140" s="122" t="s">
        <v>9</v>
      </c>
      <c r="N140" s="123"/>
      <c r="O140" s="124"/>
      <c r="P140" s="125"/>
      <c r="Q140" s="132"/>
      <c r="R140" s="133" t="s">
        <v>9</v>
      </c>
      <c r="S140" s="134"/>
      <c r="T140" s="135"/>
      <c r="U140" s="136"/>
      <c r="W140" s="92"/>
    </row>
    <row r="141" spans="1:23" ht="15" customHeight="1" x14ac:dyDescent="0.25">
      <c r="A141" s="220"/>
      <c r="B141" s="99"/>
      <c r="C141" s="100" t="s">
        <v>10</v>
      </c>
      <c r="D141" s="101"/>
      <c r="E141" s="102"/>
      <c r="F141" s="103"/>
      <c r="G141" s="110"/>
      <c r="H141" s="111" t="s">
        <v>10</v>
      </c>
      <c r="I141" s="112"/>
      <c r="J141" s="113"/>
      <c r="K141" s="114"/>
      <c r="L141" s="121"/>
      <c r="M141" s="122" t="s">
        <v>10</v>
      </c>
      <c r="N141" s="123"/>
      <c r="O141" s="124"/>
      <c r="P141" s="125"/>
      <c r="Q141" s="132"/>
      <c r="R141" s="133" t="s">
        <v>10</v>
      </c>
      <c r="S141" s="134"/>
      <c r="T141" s="135"/>
      <c r="U141" s="136"/>
      <c r="W141" s="92"/>
    </row>
    <row r="142" spans="1:23" ht="15" customHeight="1" x14ac:dyDescent="0.25">
      <c r="A142" s="220"/>
      <c r="B142" s="99"/>
      <c r="C142" s="138" t="s">
        <v>30</v>
      </c>
      <c r="D142" s="138"/>
      <c r="E142" s="102"/>
      <c r="F142" s="103"/>
      <c r="G142" s="110"/>
      <c r="H142" s="139" t="s">
        <v>30</v>
      </c>
      <c r="I142" s="139"/>
      <c r="J142" s="113"/>
      <c r="K142" s="114"/>
      <c r="L142" s="121"/>
      <c r="M142" s="140" t="s">
        <v>30</v>
      </c>
      <c r="N142" s="140"/>
      <c r="O142" s="124"/>
      <c r="P142" s="125"/>
      <c r="Q142" s="132"/>
      <c r="R142" s="141" t="s">
        <v>30</v>
      </c>
      <c r="S142" s="141"/>
      <c r="T142" s="135"/>
      <c r="U142" s="136"/>
      <c r="W142" s="92"/>
    </row>
    <row r="143" spans="1:23" ht="15" customHeight="1" thickBot="1" x14ac:dyDescent="0.3">
      <c r="A143" s="93" t="s">
        <v>36</v>
      </c>
      <c r="B143" s="104">
        <v>10</v>
      </c>
      <c r="C143" s="142" t="s">
        <v>16</v>
      </c>
      <c r="D143" s="142"/>
      <c r="E143" s="143">
        <f t="shared" ref="E143" si="39">SUM(F131:F142)</f>
        <v>0</v>
      </c>
      <c r="F143" s="144"/>
      <c r="G143" s="115">
        <f>B143</f>
        <v>10</v>
      </c>
      <c r="H143" s="115" t="s">
        <v>16</v>
      </c>
      <c r="I143" s="115"/>
      <c r="J143" s="145">
        <f t="shared" ref="J143" si="40">SUM(K131:K142)</f>
        <v>0</v>
      </c>
      <c r="K143" s="145"/>
      <c r="L143" s="126">
        <f>B143</f>
        <v>10</v>
      </c>
      <c r="M143" s="146" t="s">
        <v>16</v>
      </c>
      <c r="N143" s="146"/>
      <c r="O143" s="147">
        <f t="shared" ref="O143" si="41">SUM(P131:P142)</f>
        <v>0</v>
      </c>
      <c r="P143" s="148"/>
      <c r="Q143" s="137">
        <f>B143</f>
        <v>10</v>
      </c>
      <c r="R143" s="137" t="s">
        <v>16</v>
      </c>
      <c r="S143" s="137"/>
      <c r="T143" s="149">
        <f t="shared" ref="T143" si="42">SUM(U131:U142)</f>
        <v>0</v>
      </c>
      <c r="U143" s="150"/>
      <c r="V143" s="215">
        <f>E143+J143+O143+T143</f>
        <v>0</v>
      </c>
      <c r="W143" s="216"/>
    </row>
    <row r="144" spans="1:23" ht="15" customHeight="1" x14ac:dyDescent="0.25">
      <c r="A144" s="219" t="str">
        <f>CONCATENATE($G$3,"-",$H$3)</f>
        <v>11-</v>
      </c>
      <c r="B144" s="94"/>
      <c r="C144" s="95" t="s">
        <v>2</v>
      </c>
      <c r="D144" s="96"/>
      <c r="E144" s="97"/>
      <c r="F144" s="98"/>
      <c r="G144" s="105"/>
      <c r="H144" s="106" t="s">
        <v>2</v>
      </c>
      <c r="I144" s="107"/>
      <c r="J144" s="108"/>
      <c r="K144" s="109"/>
      <c r="L144" s="116"/>
      <c r="M144" s="117" t="s">
        <v>2</v>
      </c>
      <c r="N144" s="118"/>
      <c r="O144" s="119"/>
      <c r="P144" s="120"/>
      <c r="Q144" s="127"/>
      <c r="R144" s="128" t="s">
        <v>2</v>
      </c>
      <c r="S144" s="129"/>
      <c r="T144" s="130"/>
      <c r="U144" s="131"/>
      <c r="V144" s="90"/>
      <c r="W144" s="91"/>
    </row>
    <row r="145" spans="1:23" ht="15" customHeight="1" x14ac:dyDescent="0.25">
      <c r="A145" s="220"/>
      <c r="B145" s="99"/>
      <c r="C145" s="100" t="s">
        <v>28</v>
      </c>
      <c r="D145" s="101"/>
      <c r="E145" s="102"/>
      <c r="F145" s="103"/>
      <c r="G145" s="110"/>
      <c r="H145" s="111" t="s">
        <v>28</v>
      </c>
      <c r="I145" s="112"/>
      <c r="J145" s="113"/>
      <c r="K145" s="114"/>
      <c r="L145" s="121"/>
      <c r="M145" s="122" t="s">
        <v>28</v>
      </c>
      <c r="N145" s="123"/>
      <c r="O145" s="124"/>
      <c r="P145" s="125"/>
      <c r="Q145" s="132"/>
      <c r="R145" s="133" t="s">
        <v>28</v>
      </c>
      <c r="S145" s="134"/>
      <c r="T145" s="135"/>
      <c r="U145" s="136"/>
      <c r="W145" s="92"/>
    </row>
    <row r="146" spans="1:23" ht="15" customHeight="1" x14ac:dyDescent="0.25">
      <c r="A146" s="220"/>
      <c r="B146" s="99"/>
      <c r="C146" s="100" t="s">
        <v>3</v>
      </c>
      <c r="D146" s="101"/>
      <c r="E146" s="102"/>
      <c r="F146" s="103"/>
      <c r="G146" s="110"/>
      <c r="H146" s="111" t="s">
        <v>3</v>
      </c>
      <c r="I146" s="112"/>
      <c r="J146" s="113"/>
      <c r="K146" s="114"/>
      <c r="L146" s="121"/>
      <c r="M146" s="122" t="s">
        <v>3</v>
      </c>
      <c r="N146" s="123"/>
      <c r="O146" s="124"/>
      <c r="P146" s="125"/>
      <c r="Q146" s="132"/>
      <c r="R146" s="133" t="s">
        <v>3</v>
      </c>
      <c r="S146" s="134"/>
      <c r="T146" s="135"/>
      <c r="U146" s="136"/>
      <c r="W146" s="92"/>
    </row>
    <row r="147" spans="1:23" ht="15" customHeight="1" x14ac:dyDescent="0.25">
      <c r="A147" s="220"/>
      <c r="B147" s="99"/>
      <c r="C147" s="100" t="s">
        <v>4</v>
      </c>
      <c r="D147" s="101"/>
      <c r="E147" s="102"/>
      <c r="F147" s="103"/>
      <c r="G147" s="110"/>
      <c r="H147" s="111" t="s">
        <v>4</v>
      </c>
      <c r="I147" s="112"/>
      <c r="J147" s="113"/>
      <c r="K147" s="114"/>
      <c r="L147" s="121"/>
      <c r="M147" s="122" t="s">
        <v>4</v>
      </c>
      <c r="N147" s="123"/>
      <c r="O147" s="124"/>
      <c r="P147" s="125"/>
      <c r="Q147" s="132"/>
      <c r="R147" s="133" t="s">
        <v>4</v>
      </c>
      <c r="S147" s="134"/>
      <c r="T147" s="135"/>
      <c r="U147" s="136"/>
      <c r="W147" s="92"/>
    </row>
    <row r="148" spans="1:23" ht="15" customHeight="1" x14ac:dyDescent="0.25">
      <c r="A148" s="220"/>
      <c r="B148" s="99"/>
      <c r="C148" s="100" t="s">
        <v>5</v>
      </c>
      <c r="D148" s="101"/>
      <c r="E148" s="102"/>
      <c r="F148" s="103"/>
      <c r="G148" s="110"/>
      <c r="H148" s="111" t="s">
        <v>5</v>
      </c>
      <c r="I148" s="112"/>
      <c r="J148" s="113"/>
      <c r="K148" s="114"/>
      <c r="L148" s="121"/>
      <c r="M148" s="122" t="s">
        <v>5</v>
      </c>
      <c r="N148" s="123"/>
      <c r="O148" s="124"/>
      <c r="P148" s="125"/>
      <c r="Q148" s="132"/>
      <c r="R148" s="133" t="s">
        <v>5</v>
      </c>
      <c r="S148" s="134"/>
      <c r="T148" s="135"/>
      <c r="U148" s="136"/>
      <c r="W148" s="92"/>
    </row>
    <row r="149" spans="1:23" ht="15" customHeight="1" x14ac:dyDescent="0.25">
      <c r="A149" s="220"/>
      <c r="B149" s="99"/>
      <c r="C149" s="100" t="s">
        <v>6</v>
      </c>
      <c r="D149" s="101"/>
      <c r="E149" s="102"/>
      <c r="F149" s="103"/>
      <c r="G149" s="110"/>
      <c r="H149" s="111" t="s">
        <v>6</v>
      </c>
      <c r="I149" s="112"/>
      <c r="J149" s="113"/>
      <c r="K149" s="114"/>
      <c r="L149" s="121"/>
      <c r="M149" s="122" t="s">
        <v>6</v>
      </c>
      <c r="N149" s="123"/>
      <c r="O149" s="124"/>
      <c r="P149" s="125"/>
      <c r="Q149" s="132"/>
      <c r="R149" s="133" t="s">
        <v>6</v>
      </c>
      <c r="S149" s="134"/>
      <c r="T149" s="135"/>
      <c r="U149" s="136"/>
      <c r="W149" s="92"/>
    </row>
    <row r="150" spans="1:23" ht="15" customHeight="1" x14ac:dyDescent="0.25">
      <c r="A150" s="220"/>
      <c r="B150" s="99"/>
      <c r="C150" s="100" t="s">
        <v>7</v>
      </c>
      <c r="D150" s="101"/>
      <c r="E150" s="102"/>
      <c r="F150" s="103"/>
      <c r="G150" s="110"/>
      <c r="H150" s="111" t="s">
        <v>7</v>
      </c>
      <c r="I150" s="112"/>
      <c r="J150" s="113"/>
      <c r="K150" s="114"/>
      <c r="L150" s="121"/>
      <c r="M150" s="122" t="s">
        <v>7</v>
      </c>
      <c r="N150" s="123"/>
      <c r="O150" s="124"/>
      <c r="P150" s="125"/>
      <c r="Q150" s="132"/>
      <c r="R150" s="133" t="s">
        <v>7</v>
      </c>
      <c r="S150" s="134"/>
      <c r="T150" s="135"/>
      <c r="U150" s="136"/>
      <c r="W150" s="92"/>
    </row>
    <row r="151" spans="1:23" ht="15" customHeight="1" x14ac:dyDescent="0.25">
      <c r="A151" s="220"/>
      <c r="B151" s="99"/>
      <c r="C151" s="100" t="s">
        <v>29</v>
      </c>
      <c r="D151" s="101"/>
      <c r="E151" s="102"/>
      <c r="F151" s="103"/>
      <c r="G151" s="110"/>
      <c r="H151" s="111" t="s">
        <v>29</v>
      </c>
      <c r="I151" s="112"/>
      <c r="J151" s="113"/>
      <c r="K151" s="114"/>
      <c r="L151" s="121"/>
      <c r="M151" s="122" t="s">
        <v>29</v>
      </c>
      <c r="N151" s="123"/>
      <c r="O151" s="124"/>
      <c r="P151" s="125"/>
      <c r="Q151" s="132"/>
      <c r="R151" s="133" t="s">
        <v>29</v>
      </c>
      <c r="S151" s="134"/>
      <c r="T151" s="135"/>
      <c r="U151" s="136"/>
      <c r="W151" s="92"/>
    </row>
    <row r="152" spans="1:23" ht="15" customHeight="1" x14ac:dyDescent="0.25">
      <c r="A152" s="220"/>
      <c r="B152" s="99"/>
      <c r="C152" s="100" t="s">
        <v>8</v>
      </c>
      <c r="D152" s="101"/>
      <c r="E152" s="102"/>
      <c r="F152" s="103"/>
      <c r="G152" s="110"/>
      <c r="H152" s="111" t="s">
        <v>8</v>
      </c>
      <c r="I152" s="112"/>
      <c r="J152" s="113"/>
      <c r="K152" s="114"/>
      <c r="L152" s="121"/>
      <c r="M152" s="122" t="s">
        <v>8</v>
      </c>
      <c r="N152" s="123"/>
      <c r="O152" s="124"/>
      <c r="P152" s="125"/>
      <c r="Q152" s="132"/>
      <c r="R152" s="133" t="s">
        <v>8</v>
      </c>
      <c r="S152" s="134"/>
      <c r="T152" s="135"/>
      <c r="U152" s="136"/>
      <c r="W152" s="92"/>
    </row>
    <row r="153" spans="1:23" ht="15" customHeight="1" x14ac:dyDescent="0.25">
      <c r="A153" s="220"/>
      <c r="B153" s="99"/>
      <c r="C153" s="100" t="s">
        <v>9</v>
      </c>
      <c r="D153" s="101"/>
      <c r="E153" s="102"/>
      <c r="F153" s="103"/>
      <c r="G153" s="110"/>
      <c r="H153" s="111" t="s">
        <v>9</v>
      </c>
      <c r="I153" s="112"/>
      <c r="J153" s="113"/>
      <c r="K153" s="114"/>
      <c r="L153" s="121"/>
      <c r="M153" s="122" t="s">
        <v>9</v>
      </c>
      <c r="N153" s="123"/>
      <c r="O153" s="124"/>
      <c r="P153" s="125"/>
      <c r="Q153" s="132"/>
      <c r="R153" s="133" t="s">
        <v>9</v>
      </c>
      <c r="S153" s="134"/>
      <c r="T153" s="135"/>
      <c r="U153" s="136"/>
      <c r="W153" s="92"/>
    </row>
    <row r="154" spans="1:23" ht="15" customHeight="1" x14ac:dyDescent="0.25">
      <c r="A154" s="220"/>
      <c r="B154" s="99"/>
      <c r="C154" s="100" t="s">
        <v>10</v>
      </c>
      <c r="D154" s="101"/>
      <c r="E154" s="102"/>
      <c r="F154" s="103"/>
      <c r="G154" s="110"/>
      <c r="H154" s="111" t="s">
        <v>10</v>
      </c>
      <c r="I154" s="112"/>
      <c r="J154" s="113"/>
      <c r="K154" s="114"/>
      <c r="L154" s="121"/>
      <c r="M154" s="122" t="s">
        <v>10</v>
      </c>
      <c r="N154" s="123"/>
      <c r="O154" s="124"/>
      <c r="P154" s="125"/>
      <c r="Q154" s="132"/>
      <c r="R154" s="133" t="s">
        <v>10</v>
      </c>
      <c r="S154" s="134"/>
      <c r="T154" s="135"/>
      <c r="U154" s="136"/>
      <c r="W154" s="92"/>
    </row>
    <row r="155" spans="1:23" ht="15" customHeight="1" x14ac:dyDescent="0.25">
      <c r="A155" s="220"/>
      <c r="B155" s="99"/>
      <c r="C155" s="138" t="s">
        <v>30</v>
      </c>
      <c r="D155" s="138"/>
      <c r="E155" s="102"/>
      <c r="F155" s="103"/>
      <c r="G155" s="110"/>
      <c r="H155" s="139" t="s">
        <v>30</v>
      </c>
      <c r="I155" s="139"/>
      <c r="J155" s="113"/>
      <c r="K155" s="114"/>
      <c r="L155" s="121"/>
      <c r="M155" s="140" t="s">
        <v>30</v>
      </c>
      <c r="N155" s="140"/>
      <c r="O155" s="124"/>
      <c r="P155" s="125"/>
      <c r="Q155" s="132"/>
      <c r="R155" s="141" t="s">
        <v>30</v>
      </c>
      <c r="S155" s="141"/>
      <c r="T155" s="135"/>
      <c r="U155" s="136"/>
      <c r="W155" s="92"/>
    </row>
    <row r="156" spans="1:23" ht="15" customHeight="1" thickBot="1" x14ac:dyDescent="0.3">
      <c r="A156" s="93" t="s">
        <v>36</v>
      </c>
      <c r="B156" s="104">
        <v>11</v>
      </c>
      <c r="C156" s="142" t="s">
        <v>16</v>
      </c>
      <c r="D156" s="142"/>
      <c r="E156" s="143">
        <f t="shared" ref="E156" si="43">SUM(F144:F155)</f>
        <v>0</v>
      </c>
      <c r="F156" s="144"/>
      <c r="G156" s="115">
        <f>B156</f>
        <v>11</v>
      </c>
      <c r="H156" s="115" t="s">
        <v>16</v>
      </c>
      <c r="I156" s="115"/>
      <c r="J156" s="145">
        <f t="shared" ref="J156" si="44">SUM(K144:K155)</f>
        <v>0</v>
      </c>
      <c r="K156" s="145"/>
      <c r="L156" s="126">
        <f>B156</f>
        <v>11</v>
      </c>
      <c r="M156" s="146" t="s">
        <v>16</v>
      </c>
      <c r="N156" s="146"/>
      <c r="O156" s="147">
        <f t="shared" ref="O156" si="45">SUM(P144:P155)</f>
        <v>0</v>
      </c>
      <c r="P156" s="148"/>
      <c r="Q156" s="137">
        <f>B156</f>
        <v>11</v>
      </c>
      <c r="R156" s="137" t="s">
        <v>16</v>
      </c>
      <c r="S156" s="137"/>
      <c r="T156" s="149">
        <f t="shared" ref="T156" si="46">SUM(U144:U155)</f>
        <v>0</v>
      </c>
      <c r="U156" s="150"/>
      <c r="V156" s="215">
        <f>E156+J156+O156+T156</f>
        <v>0</v>
      </c>
      <c r="W156" s="216"/>
    </row>
    <row r="157" spans="1:23" ht="15" customHeight="1" x14ac:dyDescent="0.25">
      <c r="A157" s="219" t="str">
        <f>CONCATENATE($G$4,"-",$H$4)</f>
        <v>12-</v>
      </c>
      <c r="B157" s="94"/>
      <c r="C157" s="95" t="s">
        <v>2</v>
      </c>
      <c r="D157" s="96"/>
      <c r="E157" s="97"/>
      <c r="F157" s="98"/>
      <c r="G157" s="105"/>
      <c r="H157" s="106" t="s">
        <v>2</v>
      </c>
      <c r="I157" s="107"/>
      <c r="J157" s="108"/>
      <c r="K157" s="109"/>
      <c r="L157" s="116"/>
      <c r="M157" s="117" t="s">
        <v>2</v>
      </c>
      <c r="N157" s="118"/>
      <c r="O157" s="119"/>
      <c r="P157" s="120"/>
      <c r="Q157" s="127"/>
      <c r="R157" s="128" t="s">
        <v>2</v>
      </c>
      <c r="S157" s="129"/>
      <c r="T157" s="130"/>
      <c r="U157" s="131"/>
      <c r="V157" s="90"/>
      <c r="W157" s="91"/>
    </row>
    <row r="158" spans="1:23" ht="15" customHeight="1" x14ac:dyDescent="0.25">
      <c r="A158" s="220"/>
      <c r="B158" s="99"/>
      <c r="C158" s="100" t="s">
        <v>28</v>
      </c>
      <c r="D158" s="101"/>
      <c r="E158" s="102"/>
      <c r="F158" s="103"/>
      <c r="G158" s="110"/>
      <c r="H158" s="111" t="s">
        <v>28</v>
      </c>
      <c r="I158" s="112"/>
      <c r="J158" s="113"/>
      <c r="K158" s="114"/>
      <c r="L158" s="121"/>
      <c r="M158" s="122" t="s">
        <v>28</v>
      </c>
      <c r="N158" s="123"/>
      <c r="O158" s="124"/>
      <c r="P158" s="125"/>
      <c r="Q158" s="132"/>
      <c r="R158" s="133" t="s">
        <v>28</v>
      </c>
      <c r="S158" s="134"/>
      <c r="T158" s="135"/>
      <c r="U158" s="136"/>
      <c r="W158" s="92"/>
    </row>
    <row r="159" spans="1:23" ht="15" customHeight="1" x14ac:dyDescent="0.25">
      <c r="A159" s="220"/>
      <c r="B159" s="99"/>
      <c r="C159" s="100" t="s">
        <v>3</v>
      </c>
      <c r="D159" s="101"/>
      <c r="E159" s="102"/>
      <c r="F159" s="103"/>
      <c r="G159" s="110"/>
      <c r="H159" s="111" t="s">
        <v>3</v>
      </c>
      <c r="I159" s="112"/>
      <c r="J159" s="113"/>
      <c r="K159" s="114"/>
      <c r="L159" s="121"/>
      <c r="M159" s="122" t="s">
        <v>3</v>
      </c>
      <c r="N159" s="123"/>
      <c r="O159" s="124"/>
      <c r="P159" s="125"/>
      <c r="Q159" s="132"/>
      <c r="R159" s="133" t="s">
        <v>3</v>
      </c>
      <c r="S159" s="134"/>
      <c r="T159" s="135"/>
      <c r="U159" s="136"/>
      <c r="W159" s="92"/>
    </row>
    <row r="160" spans="1:23" ht="15" customHeight="1" x14ac:dyDescent="0.25">
      <c r="A160" s="220"/>
      <c r="B160" s="99"/>
      <c r="C160" s="100" t="s">
        <v>4</v>
      </c>
      <c r="D160" s="101"/>
      <c r="E160" s="102"/>
      <c r="F160" s="103"/>
      <c r="G160" s="110"/>
      <c r="H160" s="111" t="s">
        <v>4</v>
      </c>
      <c r="I160" s="112"/>
      <c r="J160" s="113"/>
      <c r="K160" s="114"/>
      <c r="L160" s="121"/>
      <c r="M160" s="122" t="s">
        <v>4</v>
      </c>
      <c r="N160" s="123"/>
      <c r="O160" s="124"/>
      <c r="P160" s="125"/>
      <c r="Q160" s="132"/>
      <c r="R160" s="133" t="s">
        <v>4</v>
      </c>
      <c r="S160" s="134"/>
      <c r="T160" s="135"/>
      <c r="U160" s="136"/>
      <c r="W160" s="92"/>
    </row>
    <row r="161" spans="1:23" ht="15" customHeight="1" x14ac:dyDescent="0.25">
      <c r="A161" s="220"/>
      <c r="B161" s="99"/>
      <c r="C161" s="100" t="s">
        <v>5</v>
      </c>
      <c r="D161" s="101"/>
      <c r="E161" s="102"/>
      <c r="F161" s="103"/>
      <c r="G161" s="110"/>
      <c r="H161" s="111" t="s">
        <v>5</v>
      </c>
      <c r="I161" s="112"/>
      <c r="J161" s="113"/>
      <c r="K161" s="114"/>
      <c r="L161" s="121"/>
      <c r="M161" s="122" t="s">
        <v>5</v>
      </c>
      <c r="N161" s="123"/>
      <c r="O161" s="124"/>
      <c r="P161" s="125"/>
      <c r="Q161" s="132"/>
      <c r="R161" s="133" t="s">
        <v>5</v>
      </c>
      <c r="S161" s="134"/>
      <c r="T161" s="135"/>
      <c r="U161" s="136"/>
      <c r="W161" s="92"/>
    </row>
    <row r="162" spans="1:23" ht="15" customHeight="1" x14ac:dyDescent="0.25">
      <c r="A162" s="220"/>
      <c r="B162" s="99"/>
      <c r="C162" s="100" t="s">
        <v>6</v>
      </c>
      <c r="D162" s="101"/>
      <c r="E162" s="102"/>
      <c r="F162" s="103"/>
      <c r="G162" s="110"/>
      <c r="H162" s="111" t="s">
        <v>6</v>
      </c>
      <c r="I162" s="112"/>
      <c r="J162" s="113"/>
      <c r="K162" s="114"/>
      <c r="L162" s="121"/>
      <c r="M162" s="122" t="s">
        <v>6</v>
      </c>
      <c r="N162" s="123"/>
      <c r="O162" s="124"/>
      <c r="P162" s="125"/>
      <c r="Q162" s="132"/>
      <c r="R162" s="133" t="s">
        <v>6</v>
      </c>
      <c r="S162" s="134"/>
      <c r="T162" s="135"/>
      <c r="U162" s="136"/>
      <c r="W162" s="92"/>
    </row>
    <row r="163" spans="1:23" ht="15" customHeight="1" x14ac:dyDescent="0.25">
      <c r="A163" s="220"/>
      <c r="B163" s="99"/>
      <c r="C163" s="100" t="s">
        <v>7</v>
      </c>
      <c r="D163" s="101"/>
      <c r="E163" s="102"/>
      <c r="F163" s="103"/>
      <c r="G163" s="110"/>
      <c r="H163" s="111" t="s">
        <v>7</v>
      </c>
      <c r="I163" s="112"/>
      <c r="J163" s="113"/>
      <c r="K163" s="114"/>
      <c r="L163" s="121"/>
      <c r="M163" s="122" t="s">
        <v>7</v>
      </c>
      <c r="N163" s="123"/>
      <c r="O163" s="124"/>
      <c r="P163" s="125"/>
      <c r="Q163" s="132"/>
      <c r="R163" s="133" t="s">
        <v>7</v>
      </c>
      <c r="S163" s="134"/>
      <c r="T163" s="135"/>
      <c r="U163" s="136"/>
      <c r="W163" s="92"/>
    </row>
    <row r="164" spans="1:23" ht="15" customHeight="1" x14ac:dyDescent="0.25">
      <c r="A164" s="220"/>
      <c r="B164" s="99"/>
      <c r="C164" s="100" t="s">
        <v>29</v>
      </c>
      <c r="D164" s="101"/>
      <c r="E164" s="102"/>
      <c r="F164" s="103"/>
      <c r="G164" s="110"/>
      <c r="H164" s="111" t="s">
        <v>29</v>
      </c>
      <c r="I164" s="112"/>
      <c r="J164" s="113"/>
      <c r="K164" s="114"/>
      <c r="L164" s="121"/>
      <c r="M164" s="122" t="s">
        <v>29</v>
      </c>
      <c r="N164" s="123"/>
      <c r="O164" s="124"/>
      <c r="P164" s="125"/>
      <c r="Q164" s="132"/>
      <c r="R164" s="133" t="s">
        <v>29</v>
      </c>
      <c r="S164" s="134"/>
      <c r="T164" s="135"/>
      <c r="U164" s="136"/>
      <c r="W164" s="92"/>
    </row>
    <row r="165" spans="1:23" ht="15" customHeight="1" x14ac:dyDescent="0.25">
      <c r="A165" s="220"/>
      <c r="B165" s="99"/>
      <c r="C165" s="100" t="s">
        <v>8</v>
      </c>
      <c r="D165" s="101"/>
      <c r="E165" s="102"/>
      <c r="F165" s="103"/>
      <c r="G165" s="110"/>
      <c r="H165" s="111" t="s">
        <v>8</v>
      </c>
      <c r="I165" s="112"/>
      <c r="J165" s="113"/>
      <c r="K165" s="114"/>
      <c r="L165" s="121"/>
      <c r="M165" s="122" t="s">
        <v>8</v>
      </c>
      <c r="N165" s="123"/>
      <c r="O165" s="124"/>
      <c r="P165" s="125"/>
      <c r="Q165" s="132"/>
      <c r="R165" s="133" t="s">
        <v>8</v>
      </c>
      <c r="S165" s="134"/>
      <c r="T165" s="135"/>
      <c r="U165" s="136"/>
      <c r="W165" s="92"/>
    </row>
    <row r="166" spans="1:23" ht="15" customHeight="1" x14ac:dyDescent="0.25">
      <c r="A166" s="220"/>
      <c r="B166" s="99"/>
      <c r="C166" s="100" t="s">
        <v>9</v>
      </c>
      <c r="D166" s="101"/>
      <c r="E166" s="102"/>
      <c r="F166" s="103"/>
      <c r="G166" s="110"/>
      <c r="H166" s="111" t="s">
        <v>9</v>
      </c>
      <c r="I166" s="112"/>
      <c r="J166" s="113"/>
      <c r="K166" s="114"/>
      <c r="L166" s="121"/>
      <c r="M166" s="122" t="s">
        <v>9</v>
      </c>
      <c r="N166" s="123"/>
      <c r="O166" s="124"/>
      <c r="P166" s="125"/>
      <c r="Q166" s="132"/>
      <c r="R166" s="133" t="s">
        <v>9</v>
      </c>
      <c r="S166" s="134"/>
      <c r="T166" s="135"/>
      <c r="U166" s="136"/>
      <c r="W166" s="92"/>
    </row>
    <row r="167" spans="1:23" ht="15" customHeight="1" x14ac:dyDescent="0.25">
      <c r="A167" s="220"/>
      <c r="B167" s="99"/>
      <c r="C167" s="100" t="s">
        <v>10</v>
      </c>
      <c r="D167" s="101"/>
      <c r="E167" s="102"/>
      <c r="F167" s="103"/>
      <c r="G167" s="110"/>
      <c r="H167" s="111" t="s">
        <v>10</v>
      </c>
      <c r="I167" s="112"/>
      <c r="J167" s="113"/>
      <c r="K167" s="114"/>
      <c r="L167" s="121"/>
      <c r="M167" s="122" t="s">
        <v>10</v>
      </c>
      <c r="N167" s="123"/>
      <c r="O167" s="124"/>
      <c r="P167" s="125"/>
      <c r="Q167" s="132"/>
      <c r="R167" s="133" t="s">
        <v>10</v>
      </c>
      <c r="S167" s="134"/>
      <c r="T167" s="135"/>
      <c r="U167" s="136"/>
      <c r="W167" s="92"/>
    </row>
    <row r="168" spans="1:23" ht="15" customHeight="1" x14ac:dyDescent="0.25">
      <c r="A168" s="220"/>
      <c r="B168" s="99"/>
      <c r="C168" s="138" t="s">
        <v>30</v>
      </c>
      <c r="D168" s="138"/>
      <c r="E168" s="102"/>
      <c r="F168" s="103"/>
      <c r="G168" s="110"/>
      <c r="H168" s="139" t="s">
        <v>30</v>
      </c>
      <c r="I168" s="139"/>
      <c r="J168" s="113"/>
      <c r="K168" s="114"/>
      <c r="L168" s="121"/>
      <c r="M168" s="140" t="s">
        <v>30</v>
      </c>
      <c r="N168" s="140"/>
      <c r="O168" s="124"/>
      <c r="P168" s="125"/>
      <c r="Q168" s="132"/>
      <c r="R168" s="141" t="s">
        <v>30</v>
      </c>
      <c r="S168" s="141"/>
      <c r="T168" s="135"/>
      <c r="U168" s="136"/>
      <c r="W168" s="92"/>
    </row>
    <row r="169" spans="1:23" ht="15" customHeight="1" thickBot="1" x14ac:dyDescent="0.3">
      <c r="A169" s="93" t="s">
        <v>36</v>
      </c>
      <c r="B169" s="104">
        <v>12</v>
      </c>
      <c r="C169" s="142" t="s">
        <v>16</v>
      </c>
      <c r="D169" s="142"/>
      <c r="E169" s="143">
        <f t="shared" ref="E169" si="47">SUM(F157:F168)</f>
        <v>0</v>
      </c>
      <c r="F169" s="144"/>
      <c r="G169" s="115">
        <f>B169</f>
        <v>12</v>
      </c>
      <c r="H169" s="115" t="s">
        <v>16</v>
      </c>
      <c r="I169" s="115"/>
      <c r="J169" s="145">
        <f t="shared" ref="J169" si="48">SUM(K157:K168)</f>
        <v>0</v>
      </c>
      <c r="K169" s="145"/>
      <c r="L169" s="126">
        <f>B169</f>
        <v>12</v>
      </c>
      <c r="M169" s="146" t="s">
        <v>16</v>
      </c>
      <c r="N169" s="146"/>
      <c r="O169" s="147">
        <f t="shared" ref="O169" si="49">SUM(P157:P168)</f>
        <v>0</v>
      </c>
      <c r="P169" s="148"/>
      <c r="Q169" s="137">
        <f>B169</f>
        <v>12</v>
      </c>
      <c r="R169" s="137" t="s">
        <v>16</v>
      </c>
      <c r="S169" s="137"/>
      <c r="T169" s="149">
        <f t="shared" ref="T169" si="50">SUM(U157:U168)</f>
        <v>0</v>
      </c>
      <c r="U169" s="150"/>
      <c r="V169" s="215">
        <f>E169+J169+O169+T169</f>
        <v>0</v>
      </c>
      <c r="W169" s="216"/>
    </row>
    <row r="170" spans="1:23" ht="15" customHeight="1" x14ac:dyDescent="0.25">
      <c r="A170" s="219" t="str">
        <f>CONCATENATE($G$5,"-",$H$5)</f>
        <v>13-</v>
      </c>
      <c r="B170" s="94"/>
      <c r="C170" s="95" t="s">
        <v>2</v>
      </c>
      <c r="D170" s="96"/>
      <c r="E170" s="97"/>
      <c r="F170" s="98"/>
      <c r="G170" s="105"/>
      <c r="H170" s="106" t="s">
        <v>2</v>
      </c>
      <c r="I170" s="107"/>
      <c r="J170" s="108"/>
      <c r="K170" s="109"/>
      <c r="L170" s="116"/>
      <c r="M170" s="117" t="s">
        <v>2</v>
      </c>
      <c r="N170" s="118"/>
      <c r="O170" s="119"/>
      <c r="P170" s="120"/>
      <c r="Q170" s="127"/>
      <c r="R170" s="128" t="s">
        <v>2</v>
      </c>
      <c r="S170" s="129"/>
      <c r="T170" s="130"/>
      <c r="U170" s="131"/>
      <c r="V170" s="90"/>
      <c r="W170" s="91"/>
    </row>
    <row r="171" spans="1:23" ht="15" customHeight="1" x14ac:dyDescent="0.25">
      <c r="A171" s="220"/>
      <c r="B171" s="99"/>
      <c r="C171" s="100" t="s">
        <v>28</v>
      </c>
      <c r="D171" s="101"/>
      <c r="E171" s="102"/>
      <c r="F171" s="103"/>
      <c r="G171" s="110"/>
      <c r="H171" s="111" t="s">
        <v>28</v>
      </c>
      <c r="I171" s="112"/>
      <c r="J171" s="113"/>
      <c r="K171" s="114"/>
      <c r="L171" s="121"/>
      <c r="M171" s="122" t="s">
        <v>28</v>
      </c>
      <c r="N171" s="123"/>
      <c r="O171" s="124"/>
      <c r="P171" s="125"/>
      <c r="Q171" s="132"/>
      <c r="R171" s="133" t="s">
        <v>28</v>
      </c>
      <c r="S171" s="134"/>
      <c r="T171" s="135"/>
      <c r="U171" s="136"/>
      <c r="W171" s="92"/>
    </row>
    <row r="172" spans="1:23" ht="15" customHeight="1" x14ac:dyDescent="0.25">
      <c r="A172" s="220"/>
      <c r="B172" s="99"/>
      <c r="C172" s="100" t="s">
        <v>3</v>
      </c>
      <c r="D172" s="101"/>
      <c r="E172" s="102"/>
      <c r="F172" s="103"/>
      <c r="G172" s="110"/>
      <c r="H172" s="111" t="s">
        <v>3</v>
      </c>
      <c r="I172" s="112"/>
      <c r="J172" s="113"/>
      <c r="K172" s="114"/>
      <c r="L172" s="121"/>
      <c r="M172" s="122" t="s">
        <v>3</v>
      </c>
      <c r="N172" s="123"/>
      <c r="O172" s="124"/>
      <c r="P172" s="125"/>
      <c r="Q172" s="132"/>
      <c r="R172" s="133" t="s">
        <v>3</v>
      </c>
      <c r="S172" s="134"/>
      <c r="T172" s="135"/>
      <c r="U172" s="136"/>
      <c r="W172" s="92"/>
    </row>
    <row r="173" spans="1:23" ht="15" customHeight="1" x14ac:dyDescent="0.25">
      <c r="A173" s="220"/>
      <c r="B173" s="99"/>
      <c r="C173" s="100" t="s">
        <v>4</v>
      </c>
      <c r="D173" s="101"/>
      <c r="E173" s="102"/>
      <c r="F173" s="103"/>
      <c r="G173" s="110"/>
      <c r="H173" s="111" t="s">
        <v>4</v>
      </c>
      <c r="I173" s="112"/>
      <c r="J173" s="113"/>
      <c r="K173" s="114"/>
      <c r="L173" s="121"/>
      <c r="M173" s="122" t="s">
        <v>4</v>
      </c>
      <c r="N173" s="123"/>
      <c r="O173" s="124"/>
      <c r="P173" s="125"/>
      <c r="Q173" s="132"/>
      <c r="R173" s="133" t="s">
        <v>4</v>
      </c>
      <c r="S173" s="134"/>
      <c r="T173" s="135"/>
      <c r="U173" s="136"/>
      <c r="W173" s="92"/>
    </row>
    <row r="174" spans="1:23" ht="15" customHeight="1" x14ac:dyDescent="0.25">
      <c r="A174" s="220"/>
      <c r="B174" s="99"/>
      <c r="C174" s="100" t="s">
        <v>5</v>
      </c>
      <c r="D174" s="101"/>
      <c r="E174" s="102"/>
      <c r="F174" s="103"/>
      <c r="G174" s="110"/>
      <c r="H174" s="111" t="s">
        <v>5</v>
      </c>
      <c r="I174" s="112"/>
      <c r="J174" s="113"/>
      <c r="K174" s="114"/>
      <c r="L174" s="121"/>
      <c r="M174" s="122" t="s">
        <v>5</v>
      </c>
      <c r="N174" s="123"/>
      <c r="O174" s="124"/>
      <c r="P174" s="125"/>
      <c r="Q174" s="132"/>
      <c r="R174" s="133" t="s">
        <v>5</v>
      </c>
      <c r="S174" s="134"/>
      <c r="T174" s="135"/>
      <c r="U174" s="136"/>
      <c r="W174" s="92"/>
    </row>
    <row r="175" spans="1:23" ht="15" customHeight="1" x14ac:dyDescent="0.25">
      <c r="A175" s="220"/>
      <c r="B175" s="99"/>
      <c r="C175" s="100" t="s">
        <v>6</v>
      </c>
      <c r="D175" s="101"/>
      <c r="E175" s="102"/>
      <c r="F175" s="103"/>
      <c r="G175" s="110"/>
      <c r="H175" s="111" t="s">
        <v>6</v>
      </c>
      <c r="I175" s="112"/>
      <c r="J175" s="113"/>
      <c r="K175" s="114"/>
      <c r="L175" s="121"/>
      <c r="M175" s="122" t="s">
        <v>6</v>
      </c>
      <c r="N175" s="123"/>
      <c r="O175" s="124"/>
      <c r="P175" s="125"/>
      <c r="Q175" s="132"/>
      <c r="R175" s="133" t="s">
        <v>6</v>
      </c>
      <c r="S175" s="134"/>
      <c r="T175" s="135"/>
      <c r="U175" s="136"/>
      <c r="W175" s="92"/>
    </row>
    <row r="176" spans="1:23" ht="15" customHeight="1" x14ac:dyDescent="0.25">
      <c r="A176" s="220"/>
      <c r="B176" s="99"/>
      <c r="C176" s="100" t="s">
        <v>7</v>
      </c>
      <c r="D176" s="101"/>
      <c r="E176" s="102"/>
      <c r="F176" s="103"/>
      <c r="G176" s="110"/>
      <c r="H176" s="111" t="s">
        <v>7</v>
      </c>
      <c r="I176" s="112"/>
      <c r="J176" s="113"/>
      <c r="K176" s="114"/>
      <c r="L176" s="121"/>
      <c r="M176" s="122" t="s">
        <v>7</v>
      </c>
      <c r="N176" s="123"/>
      <c r="O176" s="124"/>
      <c r="P176" s="125"/>
      <c r="Q176" s="132"/>
      <c r="R176" s="133" t="s">
        <v>7</v>
      </c>
      <c r="S176" s="134"/>
      <c r="T176" s="135"/>
      <c r="U176" s="136"/>
      <c r="W176" s="92"/>
    </row>
    <row r="177" spans="1:23" ht="15" customHeight="1" x14ac:dyDescent="0.25">
      <c r="A177" s="220"/>
      <c r="B177" s="99"/>
      <c r="C177" s="100" t="s">
        <v>29</v>
      </c>
      <c r="D177" s="101"/>
      <c r="E177" s="102"/>
      <c r="F177" s="103"/>
      <c r="G177" s="110"/>
      <c r="H177" s="111" t="s">
        <v>29</v>
      </c>
      <c r="I177" s="112"/>
      <c r="J177" s="113"/>
      <c r="K177" s="114"/>
      <c r="L177" s="121"/>
      <c r="M177" s="122" t="s">
        <v>29</v>
      </c>
      <c r="N177" s="123"/>
      <c r="O177" s="124"/>
      <c r="P177" s="125"/>
      <c r="Q177" s="132"/>
      <c r="R177" s="133" t="s">
        <v>29</v>
      </c>
      <c r="S177" s="134"/>
      <c r="T177" s="135"/>
      <c r="U177" s="136"/>
      <c r="W177" s="92"/>
    </row>
    <row r="178" spans="1:23" ht="15" customHeight="1" x14ac:dyDescent="0.25">
      <c r="A178" s="220"/>
      <c r="B178" s="99"/>
      <c r="C178" s="100" t="s">
        <v>8</v>
      </c>
      <c r="D178" s="101"/>
      <c r="E178" s="102"/>
      <c r="F178" s="103"/>
      <c r="G178" s="110"/>
      <c r="H178" s="111" t="s">
        <v>8</v>
      </c>
      <c r="I178" s="112"/>
      <c r="J178" s="113"/>
      <c r="K178" s="114"/>
      <c r="L178" s="121"/>
      <c r="M178" s="122" t="s">
        <v>8</v>
      </c>
      <c r="N178" s="123"/>
      <c r="O178" s="124"/>
      <c r="P178" s="125"/>
      <c r="Q178" s="132"/>
      <c r="R178" s="133" t="s">
        <v>8</v>
      </c>
      <c r="S178" s="134"/>
      <c r="T178" s="135"/>
      <c r="U178" s="136"/>
      <c r="W178" s="92"/>
    </row>
    <row r="179" spans="1:23" ht="15" customHeight="1" x14ac:dyDescent="0.25">
      <c r="A179" s="220"/>
      <c r="B179" s="99"/>
      <c r="C179" s="100" t="s">
        <v>9</v>
      </c>
      <c r="D179" s="101"/>
      <c r="E179" s="102"/>
      <c r="F179" s="103"/>
      <c r="G179" s="110"/>
      <c r="H179" s="111" t="s">
        <v>9</v>
      </c>
      <c r="I179" s="112"/>
      <c r="J179" s="113"/>
      <c r="K179" s="114"/>
      <c r="L179" s="121"/>
      <c r="M179" s="122" t="s">
        <v>9</v>
      </c>
      <c r="N179" s="123"/>
      <c r="O179" s="124"/>
      <c r="P179" s="125"/>
      <c r="Q179" s="132"/>
      <c r="R179" s="133" t="s">
        <v>9</v>
      </c>
      <c r="S179" s="134"/>
      <c r="T179" s="135"/>
      <c r="U179" s="136"/>
      <c r="W179" s="92"/>
    </row>
    <row r="180" spans="1:23" ht="15" customHeight="1" x14ac:dyDescent="0.25">
      <c r="A180" s="220"/>
      <c r="B180" s="99"/>
      <c r="C180" s="100" t="s">
        <v>10</v>
      </c>
      <c r="D180" s="101"/>
      <c r="E180" s="102"/>
      <c r="F180" s="103"/>
      <c r="G180" s="110"/>
      <c r="H180" s="111" t="s">
        <v>10</v>
      </c>
      <c r="I180" s="112"/>
      <c r="J180" s="113"/>
      <c r="K180" s="114"/>
      <c r="L180" s="121"/>
      <c r="M180" s="122" t="s">
        <v>10</v>
      </c>
      <c r="N180" s="123"/>
      <c r="O180" s="124"/>
      <c r="P180" s="125"/>
      <c r="Q180" s="132"/>
      <c r="R180" s="133" t="s">
        <v>10</v>
      </c>
      <c r="S180" s="134"/>
      <c r="T180" s="135"/>
      <c r="U180" s="136"/>
      <c r="W180" s="92"/>
    </row>
    <row r="181" spans="1:23" ht="15" customHeight="1" x14ac:dyDescent="0.25">
      <c r="A181" s="220"/>
      <c r="B181" s="99"/>
      <c r="C181" s="138" t="s">
        <v>30</v>
      </c>
      <c r="D181" s="138"/>
      <c r="E181" s="102"/>
      <c r="F181" s="103"/>
      <c r="G181" s="110"/>
      <c r="H181" s="139" t="s">
        <v>30</v>
      </c>
      <c r="I181" s="139"/>
      <c r="J181" s="113"/>
      <c r="K181" s="114"/>
      <c r="L181" s="121"/>
      <c r="M181" s="140" t="s">
        <v>30</v>
      </c>
      <c r="N181" s="140"/>
      <c r="O181" s="124"/>
      <c r="P181" s="125"/>
      <c r="Q181" s="132"/>
      <c r="R181" s="141" t="s">
        <v>30</v>
      </c>
      <c r="S181" s="141"/>
      <c r="T181" s="135"/>
      <c r="U181" s="136"/>
      <c r="W181" s="92"/>
    </row>
    <row r="182" spans="1:23" ht="15" customHeight="1" thickBot="1" x14ac:dyDescent="0.3">
      <c r="A182" s="93" t="s">
        <v>36</v>
      </c>
      <c r="B182" s="104">
        <v>13</v>
      </c>
      <c r="C182" s="142" t="s">
        <v>16</v>
      </c>
      <c r="D182" s="142"/>
      <c r="E182" s="143">
        <f t="shared" ref="E182" si="51">SUM(F170:F181)</f>
        <v>0</v>
      </c>
      <c r="F182" s="144"/>
      <c r="G182" s="115">
        <f>B182</f>
        <v>13</v>
      </c>
      <c r="H182" s="115" t="s">
        <v>16</v>
      </c>
      <c r="I182" s="115"/>
      <c r="J182" s="145">
        <f t="shared" ref="J182" si="52">SUM(K170:K181)</f>
        <v>0</v>
      </c>
      <c r="K182" s="145"/>
      <c r="L182" s="126">
        <f>B182</f>
        <v>13</v>
      </c>
      <c r="M182" s="146" t="s">
        <v>16</v>
      </c>
      <c r="N182" s="146"/>
      <c r="O182" s="147">
        <f t="shared" ref="O182" si="53">SUM(P170:P181)</f>
        <v>0</v>
      </c>
      <c r="P182" s="148"/>
      <c r="Q182" s="137">
        <f>B182</f>
        <v>13</v>
      </c>
      <c r="R182" s="137" t="s">
        <v>16</v>
      </c>
      <c r="S182" s="137"/>
      <c r="T182" s="149">
        <f t="shared" ref="T182" si="54">SUM(U170:U181)</f>
        <v>0</v>
      </c>
      <c r="U182" s="150"/>
      <c r="V182" s="215">
        <f>E182+J182+O182+T182</f>
        <v>0</v>
      </c>
      <c r="W182" s="216"/>
    </row>
    <row r="183" spans="1:23" ht="15" customHeight="1" x14ac:dyDescent="0.25">
      <c r="A183" s="219" t="str">
        <f>CONCATENATE($G$6,"-",$H$6)</f>
        <v>14-</v>
      </c>
      <c r="B183" s="94"/>
      <c r="C183" s="95" t="s">
        <v>2</v>
      </c>
      <c r="D183" s="96"/>
      <c r="E183" s="97"/>
      <c r="F183" s="98"/>
      <c r="G183" s="105"/>
      <c r="H183" s="106" t="s">
        <v>2</v>
      </c>
      <c r="I183" s="107"/>
      <c r="J183" s="108"/>
      <c r="K183" s="109"/>
      <c r="L183" s="116"/>
      <c r="M183" s="117" t="s">
        <v>2</v>
      </c>
      <c r="N183" s="118"/>
      <c r="O183" s="119"/>
      <c r="P183" s="120"/>
      <c r="Q183" s="127"/>
      <c r="R183" s="128" t="s">
        <v>2</v>
      </c>
      <c r="S183" s="129"/>
      <c r="T183" s="130"/>
      <c r="U183" s="131"/>
      <c r="V183" s="90"/>
      <c r="W183" s="91"/>
    </row>
    <row r="184" spans="1:23" ht="15" customHeight="1" x14ac:dyDescent="0.25">
      <c r="A184" s="220"/>
      <c r="B184" s="99"/>
      <c r="C184" s="100" t="s">
        <v>28</v>
      </c>
      <c r="D184" s="101"/>
      <c r="E184" s="102"/>
      <c r="F184" s="103"/>
      <c r="G184" s="110"/>
      <c r="H184" s="111" t="s">
        <v>28</v>
      </c>
      <c r="I184" s="112"/>
      <c r="J184" s="113"/>
      <c r="K184" s="114"/>
      <c r="L184" s="121"/>
      <c r="M184" s="122" t="s">
        <v>28</v>
      </c>
      <c r="N184" s="123"/>
      <c r="O184" s="124"/>
      <c r="P184" s="125"/>
      <c r="Q184" s="132"/>
      <c r="R184" s="133" t="s">
        <v>28</v>
      </c>
      <c r="S184" s="134"/>
      <c r="T184" s="135"/>
      <c r="U184" s="136"/>
      <c r="W184" s="92"/>
    </row>
    <row r="185" spans="1:23" ht="15" customHeight="1" x14ac:dyDescent="0.25">
      <c r="A185" s="220"/>
      <c r="B185" s="99"/>
      <c r="C185" s="100" t="s">
        <v>3</v>
      </c>
      <c r="D185" s="101"/>
      <c r="E185" s="102"/>
      <c r="F185" s="103"/>
      <c r="G185" s="110"/>
      <c r="H185" s="111" t="s">
        <v>3</v>
      </c>
      <c r="I185" s="112"/>
      <c r="J185" s="113"/>
      <c r="K185" s="114"/>
      <c r="L185" s="121"/>
      <c r="M185" s="122" t="s">
        <v>3</v>
      </c>
      <c r="N185" s="123"/>
      <c r="O185" s="124"/>
      <c r="P185" s="125"/>
      <c r="Q185" s="132"/>
      <c r="R185" s="133" t="s">
        <v>3</v>
      </c>
      <c r="S185" s="134"/>
      <c r="T185" s="135"/>
      <c r="U185" s="136"/>
      <c r="W185" s="92"/>
    </row>
    <row r="186" spans="1:23" ht="15" customHeight="1" x14ac:dyDescent="0.25">
      <c r="A186" s="220"/>
      <c r="B186" s="99"/>
      <c r="C186" s="100" t="s">
        <v>4</v>
      </c>
      <c r="D186" s="101"/>
      <c r="E186" s="102"/>
      <c r="F186" s="103"/>
      <c r="G186" s="110"/>
      <c r="H186" s="111" t="s">
        <v>4</v>
      </c>
      <c r="I186" s="112"/>
      <c r="J186" s="113"/>
      <c r="K186" s="114"/>
      <c r="L186" s="121"/>
      <c r="M186" s="122" t="s">
        <v>4</v>
      </c>
      <c r="N186" s="123"/>
      <c r="O186" s="124"/>
      <c r="P186" s="125"/>
      <c r="Q186" s="132"/>
      <c r="R186" s="133" t="s">
        <v>4</v>
      </c>
      <c r="S186" s="134"/>
      <c r="T186" s="135"/>
      <c r="U186" s="136"/>
      <c r="W186" s="92"/>
    </row>
    <row r="187" spans="1:23" ht="15" customHeight="1" x14ac:dyDescent="0.25">
      <c r="A187" s="220"/>
      <c r="B187" s="99"/>
      <c r="C187" s="100" t="s">
        <v>5</v>
      </c>
      <c r="D187" s="101"/>
      <c r="E187" s="102"/>
      <c r="F187" s="103"/>
      <c r="G187" s="110"/>
      <c r="H187" s="111" t="s">
        <v>5</v>
      </c>
      <c r="I187" s="112"/>
      <c r="J187" s="113"/>
      <c r="K187" s="114"/>
      <c r="L187" s="121"/>
      <c r="M187" s="122" t="s">
        <v>5</v>
      </c>
      <c r="N187" s="123"/>
      <c r="O187" s="124"/>
      <c r="P187" s="125"/>
      <c r="Q187" s="132"/>
      <c r="R187" s="133" t="s">
        <v>5</v>
      </c>
      <c r="S187" s="134"/>
      <c r="T187" s="135"/>
      <c r="U187" s="136"/>
      <c r="W187" s="92"/>
    </row>
    <row r="188" spans="1:23" ht="15" customHeight="1" x14ac:dyDescent="0.25">
      <c r="A188" s="220"/>
      <c r="B188" s="99"/>
      <c r="C188" s="100" t="s">
        <v>6</v>
      </c>
      <c r="D188" s="101"/>
      <c r="E188" s="102"/>
      <c r="F188" s="103"/>
      <c r="G188" s="110"/>
      <c r="H188" s="111" t="s">
        <v>6</v>
      </c>
      <c r="I188" s="112"/>
      <c r="J188" s="113"/>
      <c r="K188" s="114"/>
      <c r="L188" s="121"/>
      <c r="M188" s="122" t="s">
        <v>6</v>
      </c>
      <c r="N188" s="123"/>
      <c r="O188" s="124"/>
      <c r="P188" s="125"/>
      <c r="Q188" s="132"/>
      <c r="R188" s="133" t="s">
        <v>6</v>
      </c>
      <c r="S188" s="134"/>
      <c r="T188" s="135"/>
      <c r="U188" s="136"/>
      <c r="W188" s="92"/>
    </row>
    <row r="189" spans="1:23" ht="15" customHeight="1" x14ac:dyDescent="0.25">
      <c r="A189" s="220"/>
      <c r="B189" s="99"/>
      <c r="C189" s="100" t="s">
        <v>7</v>
      </c>
      <c r="D189" s="101"/>
      <c r="E189" s="102"/>
      <c r="F189" s="103"/>
      <c r="G189" s="110"/>
      <c r="H189" s="111" t="s">
        <v>7</v>
      </c>
      <c r="I189" s="112"/>
      <c r="J189" s="113"/>
      <c r="K189" s="114"/>
      <c r="L189" s="121"/>
      <c r="M189" s="122" t="s">
        <v>7</v>
      </c>
      <c r="N189" s="123"/>
      <c r="O189" s="124"/>
      <c r="P189" s="125"/>
      <c r="Q189" s="132"/>
      <c r="R189" s="133" t="s">
        <v>7</v>
      </c>
      <c r="S189" s="134"/>
      <c r="T189" s="135"/>
      <c r="U189" s="136"/>
      <c r="W189" s="92"/>
    </row>
    <row r="190" spans="1:23" ht="15" customHeight="1" x14ac:dyDescent="0.25">
      <c r="A190" s="220"/>
      <c r="B190" s="99"/>
      <c r="C190" s="100" t="s">
        <v>29</v>
      </c>
      <c r="D190" s="101"/>
      <c r="E190" s="102"/>
      <c r="F190" s="103"/>
      <c r="G190" s="110"/>
      <c r="H190" s="111" t="s">
        <v>29</v>
      </c>
      <c r="I190" s="112"/>
      <c r="J190" s="113"/>
      <c r="K190" s="114"/>
      <c r="L190" s="121"/>
      <c r="M190" s="122" t="s">
        <v>29</v>
      </c>
      <c r="N190" s="123"/>
      <c r="O190" s="124"/>
      <c r="P190" s="125"/>
      <c r="Q190" s="132"/>
      <c r="R190" s="133" t="s">
        <v>29</v>
      </c>
      <c r="S190" s="134"/>
      <c r="T190" s="135"/>
      <c r="U190" s="136"/>
      <c r="W190" s="92"/>
    </row>
    <row r="191" spans="1:23" ht="15" customHeight="1" x14ac:dyDescent="0.25">
      <c r="A191" s="220"/>
      <c r="B191" s="99"/>
      <c r="C191" s="100" t="s">
        <v>8</v>
      </c>
      <c r="D191" s="101"/>
      <c r="E191" s="102"/>
      <c r="F191" s="103"/>
      <c r="G191" s="110"/>
      <c r="H191" s="111" t="s">
        <v>8</v>
      </c>
      <c r="I191" s="112"/>
      <c r="J191" s="113"/>
      <c r="K191" s="114"/>
      <c r="L191" s="121"/>
      <c r="M191" s="122" t="s">
        <v>8</v>
      </c>
      <c r="N191" s="123"/>
      <c r="O191" s="124"/>
      <c r="P191" s="125"/>
      <c r="Q191" s="132"/>
      <c r="R191" s="133" t="s">
        <v>8</v>
      </c>
      <c r="S191" s="134"/>
      <c r="T191" s="135"/>
      <c r="U191" s="136"/>
      <c r="W191" s="92"/>
    </row>
    <row r="192" spans="1:23" ht="15" customHeight="1" x14ac:dyDescent="0.25">
      <c r="A192" s="220"/>
      <c r="B192" s="99"/>
      <c r="C192" s="100" t="s">
        <v>9</v>
      </c>
      <c r="D192" s="101"/>
      <c r="E192" s="102"/>
      <c r="F192" s="103"/>
      <c r="G192" s="110"/>
      <c r="H192" s="111" t="s">
        <v>9</v>
      </c>
      <c r="I192" s="112"/>
      <c r="J192" s="113"/>
      <c r="K192" s="114"/>
      <c r="L192" s="121"/>
      <c r="M192" s="122" t="s">
        <v>9</v>
      </c>
      <c r="N192" s="123"/>
      <c r="O192" s="124"/>
      <c r="P192" s="125"/>
      <c r="Q192" s="132"/>
      <c r="R192" s="133" t="s">
        <v>9</v>
      </c>
      <c r="S192" s="134"/>
      <c r="T192" s="135"/>
      <c r="U192" s="136"/>
      <c r="W192" s="92"/>
    </row>
    <row r="193" spans="1:23" ht="15" customHeight="1" x14ac:dyDescent="0.25">
      <c r="A193" s="220"/>
      <c r="B193" s="99"/>
      <c r="C193" s="100" t="s">
        <v>10</v>
      </c>
      <c r="D193" s="101"/>
      <c r="E193" s="102"/>
      <c r="F193" s="103"/>
      <c r="G193" s="110"/>
      <c r="H193" s="111" t="s">
        <v>10</v>
      </c>
      <c r="I193" s="112"/>
      <c r="J193" s="113"/>
      <c r="K193" s="114"/>
      <c r="L193" s="121"/>
      <c r="M193" s="122" t="s">
        <v>10</v>
      </c>
      <c r="N193" s="123"/>
      <c r="O193" s="124"/>
      <c r="P193" s="125"/>
      <c r="Q193" s="132"/>
      <c r="R193" s="133" t="s">
        <v>10</v>
      </c>
      <c r="S193" s="134"/>
      <c r="T193" s="135"/>
      <c r="U193" s="136"/>
      <c r="W193" s="92"/>
    </row>
    <row r="194" spans="1:23" ht="15" customHeight="1" x14ac:dyDescent="0.25">
      <c r="A194" s="220"/>
      <c r="B194" s="99"/>
      <c r="C194" s="138" t="s">
        <v>30</v>
      </c>
      <c r="D194" s="138"/>
      <c r="E194" s="102"/>
      <c r="F194" s="103"/>
      <c r="G194" s="110"/>
      <c r="H194" s="139" t="s">
        <v>30</v>
      </c>
      <c r="I194" s="139"/>
      <c r="J194" s="113"/>
      <c r="K194" s="114"/>
      <c r="L194" s="121"/>
      <c r="M194" s="140" t="s">
        <v>30</v>
      </c>
      <c r="N194" s="140"/>
      <c r="O194" s="124"/>
      <c r="P194" s="125"/>
      <c r="Q194" s="132"/>
      <c r="R194" s="141" t="s">
        <v>30</v>
      </c>
      <c r="S194" s="141"/>
      <c r="T194" s="135"/>
      <c r="U194" s="136"/>
      <c r="W194" s="92"/>
    </row>
    <row r="195" spans="1:23" ht="15" customHeight="1" thickBot="1" x14ac:dyDescent="0.3">
      <c r="A195" s="93" t="s">
        <v>36</v>
      </c>
      <c r="B195" s="104">
        <v>14</v>
      </c>
      <c r="C195" s="142" t="s">
        <v>16</v>
      </c>
      <c r="D195" s="142"/>
      <c r="E195" s="143">
        <f t="shared" ref="E195" si="55">SUM(F183:F194)</f>
        <v>0</v>
      </c>
      <c r="F195" s="144"/>
      <c r="G195" s="115">
        <f>B195</f>
        <v>14</v>
      </c>
      <c r="H195" s="115" t="s">
        <v>16</v>
      </c>
      <c r="I195" s="115"/>
      <c r="J195" s="145">
        <f t="shared" ref="J195" si="56">SUM(K183:K194)</f>
        <v>0</v>
      </c>
      <c r="K195" s="145"/>
      <c r="L195" s="126">
        <f>B195</f>
        <v>14</v>
      </c>
      <c r="M195" s="146" t="s">
        <v>16</v>
      </c>
      <c r="N195" s="146"/>
      <c r="O195" s="147">
        <f t="shared" ref="O195" si="57">SUM(P183:P194)</f>
        <v>0</v>
      </c>
      <c r="P195" s="148"/>
      <c r="Q195" s="137">
        <f>B195</f>
        <v>14</v>
      </c>
      <c r="R195" s="137" t="s">
        <v>16</v>
      </c>
      <c r="S195" s="137"/>
      <c r="T195" s="149">
        <f t="shared" ref="T195" si="58">SUM(U183:U194)</f>
        <v>0</v>
      </c>
      <c r="U195" s="150"/>
      <c r="V195" s="215">
        <f>E195+J195+O195+T195</f>
        <v>0</v>
      </c>
      <c r="W195" s="216"/>
    </row>
    <row r="196" spans="1:23" ht="15" customHeight="1" x14ac:dyDescent="0.25">
      <c r="A196" s="219" t="str">
        <f>CONCATENATE($G$7,"-",$H$7)</f>
        <v>15-</v>
      </c>
      <c r="B196" s="94"/>
      <c r="C196" s="95" t="s">
        <v>2</v>
      </c>
      <c r="D196" s="96"/>
      <c r="E196" s="97"/>
      <c r="F196" s="98"/>
      <c r="G196" s="105"/>
      <c r="H196" s="106" t="s">
        <v>2</v>
      </c>
      <c r="I196" s="107"/>
      <c r="J196" s="108"/>
      <c r="K196" s="109"/>
      <c r="L196" s="116"/>
      <c r="M196" s="117" t="s">
        <v>2</v>
      </c>
      <c r="N196" s="118"/>
      <c r="O196" s="119"/>
      <c r="P196" s="120"/>
      <c r="Q196" s="127"/>
      <c r="R196" s="128" t="s">
        <v>2</v>
      </c>
      <c r="S196" s="129"/>
      <c r="T196" s="130"/>
      <c r="U196" s="131"/>
      <c r="V196" s="90"/>
      <c r="W196" s="91"/>
    </row>
    <row r="197" spans="1:23" ht="15" customHeight="1" x14ac:dyDescent="0.25">
      <c r="A197" s="220"/>
      <c r="B197" s="99"/>
      <c r="C197" s="100" t="s">
        <v>28</v>
      </c>
      <c r="D197" s="101"/>
      <c r="E197" s="102"/>
      <c r="F197" s="103"/>
      <c r="G197" s="110"/>
      <c r="H197" s="111" t="s">
        <v>28</v>
      </c>
      <c r="I197" s="112"/>
      <c r="J197" s="113"/>
      <c r="K197" s="114"/>
      <c r="L197" s="121"/>
      <c r="M197" s="122" t="s">
        <v>28</v>
      </c>
      <c r="N197" s="123"/>
      <c r="O197" s="124"/>
      <c r="P197" s="125"/>
      <c r="Q197" s="132"/>
      <c r="R197" s="133" t="s">
        <v>28</v>
      </c>
      <c r="S197" s="134"/>
      <c r="T197" s="135"/>
      <c r="U197" s="136"/>
      <c r="W197" s="92"/>
    </row>
    <row r="198" spans="1:23" ht="15" customHeight="1" x14ac:dyDescent="0.25">
      <c r="A198" s="220"/>
      <c r="B198" s="99"/>
      <c r="C198" s="100" t="s">
        <v>3</v>
      </c>
      <c r="D198" s="101"/>
      <c r="E198" s="102"/>
      <c r="F198" s="103"/>
      <c r="G198" s="110"/>
      <c r="H198" s="111" t="s">
        <v>3</v>
      </c>
      <c r="I198" s="112"/>
      <c r="J198" s="113"/>
      <c r="K198" s="114"/>
      <c r="L198" s="121"/>
      <c r="M198" s="122" t="s">
        <v>3</v>
      </c>
      <c r="N198" s="123"/>
      <c r="O198" s="124"/>
      <c r="P198" s="125"/>
      <c r="Q198" s="132"/>
      <c r="R198" s="133" t="s">
        <v>3</v>
      </c>
      <c r="S198" s="134"/>
      <c r="T198" s="135"/>
      <c r="U198" s="136"/>
      <c r="W198" s="92"/>
    </row>
    <row r="199" spans="1:23" ht="15" customHeight="1" x14ac:dyDescent="0.25">
      <c r="A199" s="220"/>
      <c r="B199" s="99"/>
      <c r="C199" s="100" t="s">
        <v>4</v>
      </c>
      <c r="D199" s="101"/>
      <c r="E199" s="102"/>
      <c r="F199" s="103"/>
      <c r="G199" s="110"/>
      <c r="H199" s="111" t="s">
        <v>4</v>
      </c>
      <c r="I199" s="112"/>
      <c r="J199" s="113"/>
      <c r="K199" s="114"/>
      <c r="L199" s="121"/>
      <c r="M199" s="122" t="s">
        <v>4</v>
      </c>
      <c r="N199" s="123"/>
      <c r="O199" s="124"/>
      <c r="P199" s="125"/>
      <c r="Q199" s="132"/>
      <c r="R199" s="133" t="s">
        <v>4</v>
      </c>
      <c r="S199" s="134"/>
      <c r="T199" s="135"/>
      <c r="U199" s="136"/>
      <c r="W199" s="92"/>
    </row>
    <row r="200" spans="1:23" ht="15" customHeight="1" x14ac:dyDescent="0.25">
      <c r="A200" s="220"/>
      <c r="B200" s="99"/>
      <c r="C200" s="100" t="s">
        <v>5</v>
      </c>
      <c r="D200" s="101"/>
      <c r="E200" s="102"/>
      <c r="F200" s="103"/>
      <c r="G200" s="110"/>
      <c r="H200" s="111" t="s">
        <v>5</v>
      </c>
      <c r="I200" s="112"/>
      <c r="J200" s="113"/>
      <c r="K200" s="114"/>
      <c r="L200" s="121"/>
      <c r="M200" s="122" t="s">
        <v>5</v>
      </c>
      <c r="N200" s="123"/>
      <c r="O200" s="124"/>
      <c r="P200" s="125"/>
      <c r="Q200" s="132"/>
      <c r="R200" s="133" t="s">
        <v>5</v>
      </c>
      <c r="S200" s="134"/>
      <c r="T200" s="135"/>
      <c r="U200" s="136"/>
      <c r="W200" s="92"/>
    </row>
    <row r="201" spans="1:23" ht="15" customHeight="1" x14ac:dyDescent="0.25">
      <c r="A201" s="220"/>
      <c r="B201" s="99"/>
      <c r="C201" s="100" t="s">
        <v>6</v>
      </c>
      <c r="D201" s="101"/>
      <c r="E201" s="102"/>
      <c r="F201" s="103"/>
      <c r="G201" s="110"/>
      <c r="H201" s="111" t="s">
        <v>6</v>
      </c>
      <c r="I201" s="112"/>
      <c r="J201" s="113"/>
      <c r="K201" s="114"/>
      <c r="L201" s="121"/>
      <c r="M201" s="122" t="s">
        <v>6</v>
      </c>
      <c r="N201" s="123"/>
      <c r="O201" s="124"/>
      <c r="P201" s="125"/>
      <c r="Q201" s="132"/>
      <c r="R201" s="133" t="s">
        <v>6</v>
      </c>
      <c r="S201" s="134"/>
      <c r="T201" s="135"/>
      <c r="U201" s="136"/>
      <c r="W201" s="92"/>
    </row>
    <row r="202" spans="1:23" ht="15" customHeight="1" x14ac:dyDescent="0.25">
      <c r="A202" s="220"/>
      <c r="B202" s="99"/>
      <c r="C202" s="100" t="s">
        <v>7</v>
      </c>
      <c r="D202" s="101"/>
      <c r="E202" s="102"/>
      <c r="F202" s="103"/>
      <c r="G202" s="110"/>
      <c r="H202" s="111" t="s">
        <v>7</v>
      </c>
      <c r="I202" s="112"/>
      <c r="J202" s="113"/>
      <c r="K202" s="114"/>
      <c r="L202" s="121"/>
      <c r="M202" s="122" t="s">
        <v>7</v>
      </c>
      <c r="N202" s="123"/>
      <c r="O202" s="124"/>
      <c r="P202" s="125"/>
      <c r="Q202" s="132"/>
      <c r="R202" s="133" t="s">
        <v>7</v>
      </c>
      <c r="S202" s="134"/>
      <c r="T202" s="135"/>
      <c r="U202" s="136"/>
      <c r="W202" s="92"/>
    </row>
    <row r="203" spans="1:23" ht="15" customHeight="1" x14ac:dyDescent="0.25">
      <c r="A203" s="220"/>
      <c r="B203" s="99"/>
      <c r="C203" s="100" t="s">
        <v>29</v>
      </c>
      <c r="D203" s="101"/>
      <c r="E203" s="102"/>
      <c r="F203" s="103"/>
      <c r="G203" s="110"/>
      <c r="H203" s="111" t="s">
        <v>29</v>
      </c>
      <c r="I203" s="112"/>
      <c r="J203" s="113"/>
      <c r="K203" s="114"/>
      <c r="L203" s="121"/>
      <c r="M203" s="122" t="s">
        <v>29</v>
      </c>
      <c r="N203" s="123"/>
      <c r="O203" s="124"/>
      <c r="P203" s="125"/>
      <c r="Q203" s="132"/>
      <c r="R203" s="133" t="s">
        <v>29</v>
      </c>
      <c r="S203" s="134"/>
      <c r="T203" s="135"/>
      <c r="U203" s="136"/>
      <c r="W203" s="92"/>
    </row>
    <row r="204" spans="1:23" ht="15" customHeight="1" x14ac:dyDescent="0.25">
      <c r="A204" s="220"/>
      <c r="B204" s="99"/>
      <c r="C204" s="100" t="s">
        <v>8</v>
      </c>
      <c r="D204" s="101"/>
      <c r="E204" s="102"/>
      <c r="F204" s="103"/>
      <c r="G204" s="110"/>
      <c r="H204" s="111" t="s">
        <v>8</v>
      </c>
      <c r="I204" s="112"/>
      <c r="J204" s="113"/>
      <c r="K204" s="114"/>
      <c r="L204" s="121"/>
      <c r="M204" s="122" t="s">
        <v>8</v>
      </c>
      <c r="N204" s="123"/>
      <c r="O204" s="124"/>
      <c r="P204" s="125"/>
      <c r="Q204" s="132"/>
      <c r="R204" s="133" t="s">
        <v>8</v>
      </c>
      <c r="S204" s="134"/>
      <c r="T204" s="135"/>
      <c r="U204" s="136"/>
      <c r="W204" s="92"/>
    </row>
    <row r="205" spans="1:23" ht="15" customHeight="1" x14ac:dyDescent="0.25">
      <c r="A205" s="220"/>
      <c r="B205" s="99"/>
      <c r="C205" s="100" t="s">
        <v>9</v>
      </c>
      <c r="D205" s="101"/>
      <c r="E205" s="102"/>
      <c r="F205" s="103"/>
      <c r="G205" s="110"/>
      <c r="H205" s="111" t="s">
        <v>9</v>
      </c>
      <c r="I205" s="112"/>
      <c r="J205" s="113"/>
      <c r="K205" s="114"/>
      <c r="L205" s="121"/>
      <c r="M205" s="122" t="s">
        <v>9</v>
      </c>
      <c r="N205" s="123"/>
      <c r="O205" s="124"/>
      <c r="P205" s="125"/>
      <c r="Q205" s="132"/>
      <c r="R205" s="133" t="s">
        <v>9</v>
      </c>
      <c r="S205" s="134"/>
      <c r="T205" s="135"/>
      <c r="U205" s="136"/>
      <c r="W205" s="92"/>
    </row>
    <row r="206" spans="1:23" ht="15" customHeight="1" x14ac:dyDescent="0.25">
      <c r="A206" s="220"/>
      <c r="B206" s="99"/>
      <c r="C206" s="100" t="s">
        <v>10</v>
      </c>
      <c r="D206" s="101"/>
      <c r="E206" s="102"/>
      <c r="F206" s="103"/>
      <c r="G206" s="110"/>
      <c r="H206" s="111" t="s">
        <v>10</v>
      </c>
      <c r="I206" s="112"/>
      <c r="J206" s="113"/>
      <c r="K206" s="114"/>
      <c r="L206" s="121"/>
      <c r="M206" s="122" t="s">
        <v>10</v>
      </c>
      <c r="N206" s="123"/>
      <c r="O206" s="124"/>
      <c r="P206" s="125"/>
      <c r="Q206" s="132"/>
      <c r="R206" s="133" t="s">
        <v>10</v>
      </c>
      <c r="S206" s="134"/>
      <c r="T206" s="135"/>
      <c r="U206" s="136"/>
      <c r="W206" s="92"/>
    </row>
    <row r="207" spans="1:23" ht="15" customHeight="1" x14ac:dyDescent="0.25">
      <c r="A207" s="220"/>
      <c r="B207" s="99"/>
      <c r="C207" s="138" t="s">
        <v>30</v>
      </c>
      <c r="D207" s="138"/>
      <c r="E207" s="102"/>
      <c r="F207" s="103"/>
      <c r="G207" s="110"/>
      <c r="H207" s="139" t="s">
        <v>30</v>
      </c>
      <c r="I207" s="139"/>
      <c r="J207" s="113"/>
      <c r="K207" s="114"/>
      <c r="L207" s="121"/>
      <c r="M207" s="140" t="s">
        <v>30</v>
      </c>
      <c r="N207" s="140"/>
      <c r="O207" s="124"/>
      <c r="P207" s="125"/>
      <c r="Q207" s="132"/>
      <c r="R207" s="141" t="s">
        <v>30</v>
      </c>
      <c r="S207" s="141"/>
      <c r="T207" s="135"/>
      <c r="U207" s="136"/>
      <c r="W207" s="92"/>
    </row>
    <row r="208" spans="1:23" ht="15" customHeight="1" thickBot="1" x14ac:dyDescent="0.3">
      <c r="A208" s="93" t="s">
        <v>36</v>
      </c>
      <c r="B208" s="104">
        <v>15</v>
      </c>
      <c r="C208" s="142" t="s">
        <v>16</v>
      </c>
      <c r="D208" s="142"/>
      <c r="E208" s="143">
        <f t="shared" ref="E208" si="59">SUM(F196:F207)</f>
        <v>0</v>
      </c>
      <c r="F208" s="144"/>
      <c r="G208" s="115">
        <f>B208</f>
        <v>15</v>
      </c>
      <c r="H208" s="115" t="s">
        <v>16</v>
      </c>
      <c r="I208" s="115"/>
      <c r="J208" s="145">
        <f t="shared" ref="J208" si="60">SUM(K196:K207)</f>
        <v>0</v>
      </c>
      <c r="K208" s="145"/>
      <c r="L208" s="126">
        <f>B208</f>
        <v>15</v>
      </c>
      <c r="M208" s="146" t="s">
        <v>16</v>
      </c>
      <c r="N208" s="146"/>
      <c r="O208" s="147">
        <f t="shared" ref="O208" si="61">SUM(P196:P207)</f>
        <v>0</v>
      </c>
      <c r="P208" s="148"/>
      <c r="Q208" s="137">
        <f>B208</f>
        <v>15</v>
      </c>
      <c r="R208" s="137" t="s">
        <v>16</v>
      </c>
      <c r="S208" s="137"/>
      <c r="T208" s="149">
        <f t="shared" ref="T208" si="62">SUM(U196:U207)</f>
        <v>0</v>
      </c>
      <c r="U208" s="150"/>
      <c r="V208" s="215">
        <f>E208+J208+O208+T208</f>
        <v>0</v>
      </c>
      <c r="W208" s="216"/>
    </row>
    <row r="209" spans="1:23" ht="15" customHeight="1" x14ac:dyDescent="0.25">
      <c r="A209" s="219" t="str">
        <f>CONCATENATE($G$8,"-",$H$8)</f>
        <v>16-</v>
      </c>
      <c r="B209" s="94"/>
      <c r="C209" s="95" t="s">
        <v>2</v>
      </c>
      <c r="D209" s="96"/>
      <c r="E209" s="97"/>
      <c r="F209" s="98"/>
      <c r="G209" s="105"/>
      <c r="H209" s="106" t="s">
        <v>2</v>
      </c>
      <c r="I209" s="107"/>
      <c r="J209" s="108"/>
      <c r="K209" s="109"/>
      <c r="L209" s="116"/>
      <c r="M209" s="117" t="s">
        <v>2</v>
      </c>
      <c r="N209" s="118"/>
      <c r="O209" s="119"/>
      <c r="P209" s="120"/>
      <c r="Q209" s="127"/>
      <c r="R209" s="128" t="s">
        <v>2</v>
      </c>
      <c r="S209" s="129"/>
      <c r="T209" s="130"/>
      <c r="U209" s="131"/>
      <c r="V209" s="90"/>
      <c r="W209" s="91"/>
    </row>
    <row r="210" spans="1:23" ht="15" customHeight="1" x14ac:dyDescent="0.25">
      <c r="A210" s="220"/>
      <c r="B210" s="99"/>
      <c r="C210" s="100" t="s">
        <v>28</v>
      </c>
      <c r="D210" s="101"/>
      <c r="E210" s="102"/>
      <c r="F210" s="103"/>
      <c r="G210" s="110"/>
      <c r="H210" s="111" t="s">
        <v>28</v>
      </c>
      <c r="I210" s="112"/>
      <c r="J210" s="113"/>
      <c r="K210" s="114"/>
      <c r="L210" s="121"/>
      <c r="M210" s="122" t="s">
        <v>28</v>
      </c>
      <c r="N210" s="123"/>
      <c r="O210" s="124"/>
      <c r="P210" s="125"/>
      <c r="Q210" s="132"/>
      <c r="R210" s="133" t="s">
        <v>28</v>
      </c>
      <c r="S210" s="134"/>
      <c r="T210" s="135"/>
      <c r="U210" s="136"/>
      <c r="W210" s="92"/>
    </row>
    <row r="211" spans="1:23" ht="15" customHeight="1" x14ac:dyDescent="0.25">
      <c r="A211" s="220"/>
      <c r="B211" s="99"/>
      <c r="C211" s="100" t="s">
        <v>3</v>
      </c>
      <c r="D211" s="101"/>
      <c r="E211" s="102"/>
      <c r="F211" s="103"/>
      <c r="G211" s="110"/>
      <c r="H211" s="111" t="s">
        <v>3</v>
      </c>
      <c r="I211" s="112"/>
      <c r="J211" s="113"/>
      <c r="K211" s="114"/>
      <c r="L211" s="121"/>
      <c r="M211" s="122" t="s">
        <v>3</v>
      </c>
      <c r="N211" s="123"/>
      <c r="O211" s="124"/>
      <c r="P211" s="125"/>
      <c r="Q211" s="132"/>
      <c r="R211" s="133" t="s">
        <v>3</v>
      </c>
      <c r="S211" s="134"/>
      <c r="T211" s="135"/>
      <c r="U211" s="136"/>
      <c r="W211" s="92"/>
    </row>
    <row r="212" spans="1:23" ht="15" customHeight="1" x14ac:dyDescent="0.25">
      <c r="A212" s="220"/>
      <c r="B212" s="99"/>
      <c r="C212" s="100" t="s">
        <v>4</v>
      </c>
      <c r="D212" s="101"/>
      <c r="E212" s="102"/>
      <c r="F212" s="103"/>
      <c r="G212" s="110"/>
      <c r="H212" s="111" t="s">
        <v>4</v>
      </c>
      <c r="I212" s="112"/>
      <c r="J212" s="113"/>
      <c r="K212" s="114"/>
      <c r="L212" s="121"/>
      <c r="M212" s="122" t="s">
        <v>4</v>
      </c>
      <c r="N212" s="123"/>
      <c r="O212" s="124"/>
      <c r="P212" s="125"/>
      <c r="Q212" s="132"/>
      <c r="R212" s="133" t="s">
        <v>4</v>
      </c>
      <c r="S212" s="134"/>
      <c r="T212" s="135"/>
      <c r="U212" s="136"/>
      <c r="W212" s="92"/>
    </row>
    <row r="213" spans="1:23" ht="15" customHeight="1" x14ac:dyDescent="0.25">
      <c r="A213" s="220"/>
      <c r="B213" s="99"/>
      <c r="C213" s="100" t="s">
        <v>5</v>
      </c>
      <c r="D213" s="101"/>
      <c r="E213" s="102"/>
      <c r="F213" s="103"/>
      <c r="G213" s="110"/>
      <c r="H213" s="111" t="s">
        <v>5</v>
      </c>
      <c r="I213" s="112"/>
      <c r="J213" s="113"/>
      <c r="K213" s="114"/>
      <c r="L213" s="121"/>
      <c r="M213" s="122" t="s">
        <v>5</v>
      </c>
      <c r="N213" s="123"/>
      <c r="O213" s="124"/>
      <c r="P213" s="125"/>
      <c r="Q213" s="132"/>
      <c r="R213" s="133" t="s">
        <v>5</v>
      </c>
      <c r="S213" s="134"/>
      <c r="T213" s="135"/>
      <c r="U213" s="136"/>
      <c r="W213" s="92"/>
    </row>
    <row r="214" spans="1:23" ht="15" customHeight="1" x14ac:dyDescent="0.25">
      <c r="A214" s="220"/>
      <c r="B214" s="99"/>
      <c r="C214" s="100" t="s">
        <v>6</v>
      </c>
      <c r="D214" s="101"/>
      <c r="E214" s="102"/>
      <c r="F214" s="103"/>
      <c r="G214" s="110"/>
      <c r="H214" s="111" t="s">
        <v>6</v>
      </c>
      <c r="I214" s="112"/>
      <c r="J214" s="113"/>
      <c r="K214" s="114"/>
      <c r="L214" s="121"/>
      <c r="M214" s="122" t="s">
        <v>6</v>
      </c>
      <c r="N214" s="123"/>
      <c r="O214" s="124"/>
      <c r="P214" s="125"/>
      <c r="Q214" s="132"/>
      <c r="R214" s="133" t="s">
        <v>6</v>
      </c>
      <c r="S214" s="134"/>
      <c r="T214" s="135"/>
      <c r="U214" s="136"/>
      <c r="W214" s="92"/>
    </row>
    <row r="215" spans="1:23" ht="15" customHeight="1" x14ac:dyDescent="0.25">
      <c r="A215" s="220"/>
      <c r="B215" s="99"/>
      <c r="C215" s="100" t="s">
        <v>7</v>
      </c>
      <c r="D215" s="101"/>
      <c r="E215" s="102"/>
      <c r="F215" s="103"/>
      <c r="G215" s="110"/>
      <c r="H215" s="111" t="s">
        <v>7</v>
      </c>
      <c r="I215" s="112"/>
      <c r="J215" s="113"/>
      <c r="K215" s="114"/>
      <c r="L215" s="121"/>
      <c r="M215" s="122" t="s">
        <v>7</v>
      </c>
      <c r="N215" s="123"/>
      <c r="O215" s="124"/>
      <c r="P215" s="125"/>
      <c r="Q215" s="132"/>
      <c r="R215" s="133" t="s">
        <v>7</v>
      </c>
      <c r="S215" s="134"/>
      <c r="T215" s="135"/>
      <c r="U215" s="136"/>
      <c r="W215" s="92"/>
    </row>
    <row r="216" spans="1:23" ht="15" customHeight="1" x14ac:dyDescent="0.25">
      <c r="A216" s="220"/>
      <c r="B216" s="99"/>
      <c r="C216" s="100" t="s">
        <v>29</v>
      </c>
      <c r="D216" s="101"/>
      <c r="E216" s="102"/>
      <c r="F216" s="103"/>
      <c r="G216" s="110"/>
      <c r="H216" s="111" t="s">
        <v>29</v>
      </c>
      <c r="I216" s="112"/>
      <c r="J216" s="113"/>
      <c r="K216" s="114"/>
      <c r="L216" s="121"/>
      <c r="M216" s="122" t="s">
        <v>29</v>
      </c>
      <c r="N216" s="123"/>
      <c r="O216" s="124"/>
      <c r="P216" s="125"/>
      <c r="Q216" s="132"/>
      <c r="R216" s="133" t="s">
        <v>29</v>
      </c>
      <c r="S216" s="134"/>
      <c r="T216" s="135"/>
      <c r="U216" s="136"/>
      <c r="W216" s="92"/>
    </row>
    <row r="217" spans="1:23" ht="15" customHeight="1" x14ac:dyDescent="0.25">
      <c r="A217" s="220"/>
      <c r="B217" s="99"/>
      <c r="C217" s="100" t="s">
        <v>8</v>
      </c>
      <c r="D217" s="101"/>
      <c r="E217" s="102"/>
      <c r="F217" s="103"/>
      <c r="G217" s="110"/>
      <c r="H217" s="111" t="s">
        <v>8</v>
      </c>
      <c r="I217" s="112"/>
      <c r="J217" s="113"/>
      <c r="K217" s="114"/>
      <c r="L217" s="121"/>
      <c r="M217" s="122" t="s">
        <v>8</v>
      </c>
      <c r="N217" s="123"/>
      <c r="O217" s="124"/>
      <c r="P217" s="125"/>
      <c r="Q217" s="132"/>
      <c r="R217" s="133" t="s">
        <v>8</v>
      </c>
      <c r="S217" s="134"/>
      <c r="T217" s="135"/>
      <c r="U217" s="136"/>
      <c r="W217" s="92"/>
    </row>
    <row r="218" spans="1:23" ht="15" customHeight="1" x14ac:dyDescent="0.25">
      <c r="A218" s="220"/>
      <c r="B218" s="99"/>
      <c r="C218" s="100" t="s">
        <v>9</v>
      </c>
      <c r="D218" s="101"/>
      <c r="E218" s="102"/>
      <c r="F218" s="103"/>
      <c r="G218" s="110"/>
      <c r="H218" s="111" t="s">
        <v>9</v>
      </c>
      <c r="I218" s="112"/>
      <c r="J218" s="113"/>
      <c r="K218" s="114"/>
      <c r="L218" s="121"/>
      <c r="M218" s="122" t="s">
        <v>9</v>
      </c>
      <c r="N218" s="123"/>
      <c r="O218" s="124"/>
      <c r="P218" s="125"/>
      <c r="Q218" s="132"/>
      <c r="R218" s="133" t="s">
        <v>9</v>
      </c>
      <c r="S218" s="134"/>
      <c r="T218" s="135"/>
      <c r="U218" s="136"/>
      <c r="W218" s="92"/>
    </row>
    <row r="219" spans="1:23" ht="15" customHeight="1" x14ac:dyDescent="0.25">
      <c r="A219" s="220"/>
      <c r="B219" s="99"/>
      <c r="C219" s="100" t="s">
        <v>10</v>
      </c>
      <c r="D219" s="101"/>
      <c r="E219" s="102"/>
      <c r="F219" s="103"/>
      <c r="G219" s="110"/>
      <c r="H219" s="111" t="s">
        <v>10</v>
      </c>
      <c r="I219" s="112"/>
      <c r="J219" s="113"/>
      <c r="K219" s="114"/>
      <c r="L219" s="121"/>
      <c r="M219" s="122" t="s">
        <v>10</v>
      </c>
      <c r="N219" s="123"/>
      <c r="O219" s="124"/>
      <c r="P219" s="125"/>
      <c r="Q219" s="132"/>
      <c r="R219" s="133" t="s">
        <v>10</v>
      </c>
      <c r="S219" s="134"/>
      <c r="T219" s="135"/>
      <c r="U219" s="136"/>
      <c r="W219" s="92"/>
    </row>
    <row r="220" spans="1:23" ht="15" customHeight="1" x14ac:dyDescent="0.25">
      <c r="A220" s="220"/>
      <c r="B220" s="99"/>
      <c r="C220" s="138" t="s">
        <v>30</v>
      </c>
      <c r="D220" s="138"/>
      <c r="E220" s="102"/>
      <c r="F220" s="103"/>
      <c r="G220" s="110"/>
      <c r="H220" s="139" t="s">
        <v>30</v>
      </c>
      <c r="I220" s="139"/>
      <c r="J220" s="113"/>
      <c r="K220" s="114"/>
      <c r="L220" s="121"/>
      <c r="M220" s="140" t="s">
        <v>30</v>
      </c>
      <c r="N220" s="140"/>
      <c r="O220" s="124"/>
      <c r="P220" s="125"/>
      <c r="Q220" s="132"/>
      <c r="R220" s="141" t="s">
        <v>30</v>
      </c>
      <c r="S220" s="141"/>
      <c r="T220" s="135"/>
      <c r="U220" s="136"/>
      <c r="W220" s="92"/>
    </row>
    <row r="221" spans="1:23" ht="15" customHeight="1" thickBot="1" x14ac:dyDescent="0.3">
      <c r="A221" s="93" t="s">
        <v>36</v>
      </c>
      <c r="B221" s="104">
        <v>16</v>
      </c>
      <c r="C221" s="142" t="s">
        <v>16</v>
      </c>
      <c r="D221" s="142"/>
      <c r="E221" s="143">
        <f t="shared" ref="E221" si="63">SUM(F209:F220)</f>
        <v>0</v>
      </c>
      <c r="F221" s="144"/>
      <c r="G221" s="115">
        <f>B221</f>
        <v>16</v>
      </c>
      <c r="H221" s="115" t="s">
        <v>16</v>
      </c>
      <c r="I221" s="115"/>
      <c r="J221" s="145">
        <f t="shared" ref="J221" si="64">SUM(K209:K220)</f>
        <v>0</v>
      </c>
      <c r="K221" s="145"/>
      <c r="L221" s="126">
        <f>B221</f>
        <v>16</v>
      </c>
      <c r="M221" s="146" t="s">
        <v>16</v>
      </c>
      <c r="N221" s="146"/>
      <c r="O221" s="147">
        <f t="shared" ref="O221" si="65">SUM(P209:P220)</f>
        <v>0</v>
      </c>
      <c r="P221" s="148"/>
      <c r="Q221" s="137">
        <f>B221</f>
        <v>16</v>
      </c>
      <c r="R221" s="137" t="s">
        <v>16</v>
      </c>
      <c r="S221" s="137"/>
      <c r="T221" s="149">
        <f t="shared" ref="T221" si="66">SUM(U209:U220)</f>
        <v>0</v>
      </c>
      <c r="U221" s="150"/>
      <c r="V221" s="215">
        <f>E221+J221+O221+T221</f>
        <v>0</v>
      </c>
      <c r="W221" s="216"/>
    </row>
    <row r="222" spans="1:23" ht="15" customHeight="1" x14ac:dyDescent="0.25">
      <c r="A222" s="219" t="str">
        <f>CONCATENATE($G$9,"-",$H$9)</f>
        <v>17-</v>
      </c>
      <c r="B222" s="94"/>
      <c r="C222" s="95" t="s">
        <v>2</v>
      </c>
      <c r="D222" s="96"/>
      <c r="E222" s="97"/>
      <c r="F222" s="98"/>
      <c r="G222" s="105"/>
      <c r="H222" s="106" t="s">
        <v>2</v>
      </c>
      <c r="I222" s="107"/>
      <c r="J222" s="108"/>
      <c r="K222" s="109"/>
      <c r="L222" s="116"/>
      <c r="M222" s="117" t="s">
        <v>2</v>
      </c>
      <c r="N222" s="118"/>
      <c r="O222" s="119"/>
      <c r="P222" s="120"/>
      <c r="Q222" s="127"/>
      <c r="R222" s="128" t="s">
        <v>2</v>
      </c>
      <c r="S222" s="129"/>
      <c r="T222" s="130"/>
      <c r="U222" s="131"/>
      <c r="V222" s="90"/>
      <c r="W222" s="91"/>
    </row>
    <row r="223" spans="1:23" ht="15" customHeight="1" x14ac:dyDescent="0.25">
      <c r="A223" s="220"/>
      <c r="B223" s="99"/>
      <c r="C223" s="100" t="s">
        <v>28</v>
      </c>
      <c r="D223" s="101"/>
      <c r="E223" s="102"/>
      <c r="F223" s="103"/>
      <c r="G223" s="110"/>
      <c r="H223" s="111" t="s">
        <v>28</v>
      </c>
      <c r="I223" s="112"/>
      <c r="J223" s="113"/>
      <c r="K223" s="114"/>
      <c r="L223" s="121"/>
      <c r="M223" s="122" t="s">
        <v>28</v>
      </c>
      <c r="N223" s="123"/>
      <c r="O223" s="124"/>
      <c r="P223" s="125"/>
      <c r="Q223" s="132"/>
      <c r="R223" s="133" t="s">
        <v>28</v>
      </c>
      <c r="S223" s="134"/>
      <c r="T223" s="135"/>
      <c r="U223" s="136"/>
      <c r="W223" s="92"/>
    </row>
    <row r="224" spans="1:23" ht="15" customHeight="1" x14ac:dyDescent="0.25">
      <c r="A224" s="220"/>
      <c r="B224" s="99"/>
      <c r="C224" s="100" t="s">
        <v>3</v>
      </c>
      <c r="D224" s="101"/>
      <c r="E224" s="102"/>
      <c r="F224" s="103"/>
      <c r="G224" s="110"/>
      <c r="H224" s="111" t="s">
        <v>3</v>
      </c>
      <c r="I224" s="112"/>
      <c r="J224" s="113"/>
      <c r="K224" s="114"/>
      <c r="L224" s="121"/>
      <c r="M224" s="122" t="s">
        <v>3</v>
      </c>
      <c r="N224" s="123"/>
      <c r="O224" s="124"/>
      <c r="P224" s="125"/>
      <c r="Q224" s="132"/>
      <c r="R224" s="133" t="s">
        <v>3</v>
      </c>
      <c r="S224" s="134"/>
      <c r="T224" s="135"/>
      <c r="U224" s="136"/>
      <c r="W224" s="92"/>
    </row>
    <row r="225" spans="1:23" ht="15" customHeight="1" x14ac:dyDescent="0.25">
      <c r="A225" s="220"/>
      <c r="B225" s="99"/>
      <c r="C225" s="100" t="s">
        <v>4</v>
      </c>
      <c r="D225" s="101"/>
      <c r="E225" s="102"/>
      <c r="F225" s="103"/>
      <c r="G225" s="110"/>
      <c r="H225" s="111" t="s">
        <v>4</v>
      </c>
      <c r="I225" s="112"/>
      <c r="J225" s="113"/>
      <c r="K225" s="114"/>
      <c r="L225" s="121"/>
      <c r="M225" s="122" t="s">
        <v>4</v>
      </c>
      <c r="N225" s="123"/>
      <c r="O225" s="124"/>
      <c r="P225" s="125"/>
      <c r="Q225" s="132"/>
      <c r="R225" s="133" t="s">
        <v>4</v>
      </c>
      <c r="S225" s="134"/>
      <c r="T225" s="135"/>
      <c r="U225" s="136"/>
      <c r="W225" s="92"/>
    </row>
    <row r="226" spans="1:23" ht="15" customHeight="1" x14ac:dyDescent="0.25">
      <c r="A226" s="220"/>
      <c r="B226" s="99"/>
      <c r="C226" s="100" t="s">
        <v>5</v>
      </c>
      <c r="D226" s="101"/>
      <c r="E226" s="102"/>
      <c r="F226" s="103"/>
      <c r="G226" s="110"/>
      <c r="H226" s="111" t="s">
        <v>5</v>
      </c>
      <c r="I226" s="112"/>
      <c r="J226" s="113"/>
      <c r="K226" s="114"/>
      <c r="L226" s="121"/>
      <c r="M226" s="122" t="s">
        <v>5</v>
      </c>
      <c r="N226" s="123"/>
      <c r="O226" s="124"/>
      <c r="P226" s="125"/>
      <c r="Q226" s="132"/>
      <c r="R226" s="133" t="s">
        <v>5</v>
      </c>
      <c r="S226" s="134"/>
      <c r="T226" s="135"/>
      <c r="U226" s="136"/>
      <c r="W226" s="92"/>
    </row>
    <row r="227" spans="1:23" ht="15" customHeight="1" x14ac:dyDescent="0.25">
      <c r="A227" s="220"/>
      <c r="B227" s="99"/>
      <c r="C227" s="100" t="s">
        <v>6</v>
      </c>
      <c r="D227" s="101"/>
      <c r="E227" s="102"/>
      <c r="F227" s="103"/>
      <c r="G227" s="110"/>
      <c r="H227" s="111" t="s">
        <v>6</v>
      </c>
      <c r="I227" s="112"/>
      <c r="J227" s="113"/>
      <c r="K227" s="114"/>
      <c r="L227" s="121"/>
      <c r="M227" s="122" t="s">
        <v>6</v>
      </c>
      <c r="N227" s="123"/>
      <c r="O227" s="124"/>
      <c r="P227" s="125"/>
      <c r="Q227" s="132"/>
      <c r="R227" s="133" t="s">
        <v>6</v>
      </c>
      <c r="S227" s="134"/>
      <c r="T227" s="135"/>
      <c r="U227" s="136"/>
      <c r="W227" s="92"/>
    </row>
    <row r="228" spans="1:23" ht="15" customHeight="1" x14ac:dyDescent="0.25">
      <c r="A228" s="220"/>
      <c r="B228" s="99"/>
      <c r="C228" s="100" t="s">
        <v>7</v>
      </c>
      <c r="D228" s="101"/>
      <c r="E228" s="102"/>
      <c r="F228" s="103"/>
      <c r="G228" s="110"/>
      <c r="H228" s="111" t="s">
        <v>7</v>
      </c>
      <c r="I228" s="112"/>
      <c r="J228" s="113"/>
      <c r="K228" s="114"/>
      <c r="L228" s="121"/>
      <c r="M228" s="122" t="s">
        <v>7</v>
      </c>
      <c r="N228" s="123"/>
      <c r="O228" s="124"/>
      <c r="P228" s="125"/>
      <c r="Q228" s="132"/>
      <c r="R228" s="133" t="s">
        <v>7</v>
      </c>
      <c r="S228" s="134"/>
      <c r="T228" s="135"/>
      <c r="U228" s="136"/>
      <c r="W228" s="92"/>
    </row>
    <row r="229" spans="1:23" ht="15" customHeight="1" x14ac:dyDescent="0.25">
      <c r="A229" s="220"/>
      <c r="B229" s="99"/>
      <c r="C229" s="100" t="s">
        <v>29</v>
      </c>
      <c r="D229" s="101"/>
      <c r="E229" s="102"/>
      <c r="F229" s="103"/>
      <c r="G229" s="110"/>
      <c r="H229" s="111" t="s">
        <v>29</v>
      </c>
      <c r="I229" s="112"/>
      <c r="J229" s="113"/>
      <c r="K229" s="114"/>
      <c r="L229" s="121"/>
      <c r="M229" s="122" t="s">
        <v>29</v>
      </c>
      <c r="N229" s="123"/>
      <c r="O229" s="124"/>
      <c r="P229" s="125"/>
      <c r="Q229" s="132"/>
      <c r="R229" s="133" t="s">
        <v>29</v>
      </c>
      <c r="S229" s="134"/>
      <c r="T229" s="135"/>
      <c r="U229" s="136"/>
      <c r="W229" s="92"/>
    </row>
    <row r="230" spans="1:23" ht="15" customHeight="1" x14ac:dyDescent="0.25">
      <c r="A230" s="220"/>
      <c r="B230" s="99"/>
      <c r="C230" s="100" t="s">
        <v>8</v>
      </c>
      <c r="D230" s="101"/>
      <c r="E230" s="102"/>
      <c r="F230" s="103"/>
      <c r="G230" s="110"/>
      <c r="H230" s="111" t="s">
        <v>8</v>
      </c>
      <c r="I230" s="112"/>
      <c r="J230" s="113"/>
      <c r="K230" s="114"/>
      <c r="L230" s="121"/>
      <c r="M230" s="122" t="s">
        <v>8</v>
      </c>
      <c r="N230" s="123"/>
      <c r="O230" s="124"/>
      <c r="P230" s="125"/>
      <c r="Q230" s="132"/>
      <c r="R230" s="133" t="s">
        <v>8</v>
      </c>
      <c r="S230" s="134"/>
      <c r="T230" s="135"/>
      <c r="U230" s="136"/>
      <c r="W230" s="92"/>
    </row>
    <row r="231" spans="1:23" ht="15" customHeight="1" x14ac:dyDescent="0.25">
      <c r="A231" s="220"/>
      <c r="B231" s="99"/>
      <c r="C231" s="100" t="s">
        <v>9</v>
      </c>
      <c r="D231" s="101"/>
      <c r="E231" s="102"/>
      <c r="F231" s="103"/>
      <c r="G231" s="110"/>
      <c r="H231" s="111" t="s">
        <v>9</v>
      </c>
      <c r="I231" s="112"/>
      <c r="J231" s="113"/>
      <c r="K231" s="114"/>
      <c r="L231" s="121"/>
      <c r="M231" s="122" t="s">
        <v>9</v>
      </c>
      <c r="N231" s="123"/>
      <c r="O231" s="124"/>
      <c r="P231" s="125"/>
      <c r="Q231" s="132"/>
      <c r="R231" s="133" t="s">
        <v>9</v>
      </c>
      <c r="S231" s="134"/>
      <c r="T231" s="135"/>
      <c r="U231" s="136"/>
      <c r="W231" s="92"/>
    </row>
    <row r="232" spans="1:23" ht="15" customHeight="1" x14ac:dyDescent="0.25">
      <c r="A232" s="220"/>
      <c r="B232" s="99"/>
      <c r="C232" s="100" t="s">
        <v>10</v>
      </c>
      <c r="D232" s="101"/>
      <c r="E232" s="102"/>
      <c r="F232" s="103"/>
      <c r="G232" s="110"/>
      <c r="H232" s="111" t="s">
        <v>10</v>
      </c>
      <c r="I232" s="112"/>
      <c r="J232" s="113"/>
      <c r="K232" s="114"/>
      <c r="L232" s="121"/>
      <c r="M232" s="122" t="s">
        <v>10</v>
      </c>
      <c r="N232" s="123"/>
      <c r="O232" s="124"/>
      <c r="P232" s="125"/>
      <c r="Q232" s="132"/>
      <c r="R232" s="133" t="s">
        <v>10</v>
      </c>
      <c r="S232" s="134"/>
      <c r="T232" s="135"/>
      <c r="U232" s="136"/>
      <c r="W232" s="92"/>
    </row>
    <row r="233" spans="1:23" ht="15" customHeight="1" x14ac:dyDescent="0.25">
      <c r="A233" s="220"/>
      <c r="B233" s="99"/>
      <c r="C233" s="138" t="s">
        <v>30</v>
      </c>
      <c r="D233" s="138"/>
      <c r="E233" s="102"/>
      <c r="F233" s="103"/>
      <c r="G233" s="110"/>
      <c r="H233" s="139" t="s">
        <v>30</v>
      </c>
      <c r="I233" s="139"/>
      <c r="J233" s="113"/>
      <c r="K233" s="114"/>
      <c r="L233" s="121"/>
      <c r="M233" s="140" t="s">
        <v>30</v>
      </c>
      <c r="N233" s="140"/>
      <c r="O233" s="124"/>
      <c r="P233" s="125"/>
      <c r="Q233" s="132"/>
      <c r="R233" s="141" t="s">
        <v>30</v>
      </c>
      <c r="S233" s="141"/>
      <c r="T233" s="135"/>
      <c r="U233" s="136"/>
      <c r="W233" s="92"/>
    </row>
    <row r="234" spans="1:23" ht="15" customHeight="1" thickBot="1" x14ac:dyDescent="0.3">
      <c r="A234" s="93" t="s">
        <v>36</v>
      </c>
      <c r="B234" s="104">
        <v>17</v>
      </c>
      <c r="C234" s="142" t="s">
        <v>16</v>
      </c>
      <c r="D234" s="142"/>
      <c r="E234" s="143">
        <f t="shared" ref="E234" si="67">SUM(F222:F233)</f>
        <v>0</v>
      </c>
      <c r="F234" s="144"/>
      <c r="G234" s="115">
        <f>B234</f>
        <v>17</v>
      </c>
      <c r="H234" s="115" t="s">
        <v>16</v>
      </c>
      <c r="I234" s="115"/>
      <c r="J234" s="145">
        <f t="shared" ref="J234" si="68">SUM(K222:K233)</f>
        <v>0</v>
      </c>
      <c r="K234" s="145"/>
      <c r="L234" s="126">
        <f>B234</f>
        <v>17</v>
      </c>
      <c r="M234" s="146" t="s">
        <v>16</v>
      </c>
      <c r="N234" s="146"/>
      <c r="O234" s="147">
        <f t="shared" ref="O234" si="69">SUM(P222:P233)</f>
        <v>0</v>
      </c>
      <c r="P234" s="148"/>
      <c r="Q234" s="137">
        <f>B234</f>
        <v>17</v>
      </c>
      <c r="R234" s="137" t="s">
        <v>16</v>
      </c>
      <c r="S234" s="137"/>
      <c r="T234" s="149">
        <f t="shared" ref="T234" si="70">SUM(U222:U233)</f>
        <v>0</v>
      </c>
      <c r="U234" s="150"/>
      <c r="V234" s="215">
        <f>E234+J234+O234+T234</f>
        <v>0</v>
      </c>
      <c r="W234" s="216"/>
    </row>
    <row r="235" spans="1:23" ht="15" customHeight="1" x14ac:dyDescent="0.25">
      <c r="A235" s="219" t="str">
        <f>CONCATENATE($G$10,"-",$H$10)</f>
        <v>18-</v>
      </c>
      <c r="B235" s="94"/>
      <c r="C235" s="95" t="s">
        <v>2</v>
      </c>
      <c r="D235" s="96"/>
      <c r="E235" s="97"/>
      <c r="F235" s="98"/>
      <c r="G235" s="105"/>
      <c r="H235" s="106" t="s">
        <v>2</v>
      </c>
      <c r="I235" s="107"/>
      <c r="J235" s="108"/>
      <c r="K235" s="109"/>
      <c r="L235" s="116"/>
      <c r="M235" s="117" t="s">
        <v>2</v>
      </c>
      <c r="N235" s="118"/>
      <c r="O235" s="119"/>
      <c r="P235" s="120"/>
      <c r="Q235" s="127"/>
      <c r="R235" s="128" t="s">
        <v>2</v>
      </c>
      <c r="S235" s="129"/>
      <c r="T235" s="130"/>
      <c r="U235" s="131"/>
      <c r="V235" s="90"/>
      <c r="W235" s="91"/>
    </row>
    <row r="236" spans="1:23" ht="15" customHeight="1" x14ac:dyDescent="0.25">
      <c r="A236" s="220"/>
      <c r="B236" s="99"/>
      <c r="C236" s="100" t="s">
        <v>28</v>
      </c>
      <c r="D236" s="101"/>
      <c r="E236" s="102"/>
      <c r="F236" s="103"/>
      <c r="G236" s="110"/>
      <c r="H236" s="111" t="s">
        <v>28</v>
      </c>
      <c r="I236" s="112"/>
      <c r="J236" s="113"/>
      <c r="K236" s="114"/>
      <c r="L236" s="121"/>
      <c r="M236" s="122" t="s">
        <v>28</v>
      </c>
      <c r="N236" s="123"/>
      <c r="O236" s="124"/>
      <c r="P236" s="125"/>
      <c r="Q236" s="132"/>
      <c r="R236" s="133" t="s">
        <v>28</v>
      </c>
      <c r="S236" s="134"/>
      <c r="T236" s="135"/>
      <c r="U236" s="136"/>
      <c r="W236" s="92"/>
    </row>
    <row r="237" spans="1:23" ht="15" customHeight="1" x14ac:dyDescent="0.25">
      <c r="A237" s="220"/>
      <c r="B237" s="99"/>
      <c r="C237" s="100" t="s">
        <v>3</v>
      </c>
      <c r="D237" s="101"/>
      <c r="E237" s="102"/>
      <c r="F237" s="103"/>
      <c r="G237" s="110"/>
      <c r="H237" s="111" t="s">
        <v>3</v>
      </c>
      <c r="I237" s="112"/>
      <c r="J237" s="113"/>
      <c r="K237" s="114"/>
      <c r="L237" s="121"/>
      <c r="M237" s="122" t="s">
        <v>3</v>
      </c>
      <c r="N237" s="123"/>
      <c r="O237" s="124"/>
      <c r="P237" s="125"/>
      <c r="Q237" s="132"/>
      <c r="R237" s="133" t="s">
        <v>3</v>
      </c>
      <c r="S237" s="134"/>
      <c r="T237" s="135"/>
      <c r="U237" s="136"/>
      <c r="W237" s="92"/>
    </row>
    <row r="238" spans="1:23" ht="15" customHeight="1" x14ac:dyDescent="0.25">
      <c r="A238" s="220"/>
      <c r="B238" s="99"/>
      <c r="C238" s="100" t="s">
        <v>4</v>
      </c>
      <c r="D238" s="101"/>
      <c r="E238" s="102"/>
      <c r="F238" s="103"/>
      <c r="G238" s="110"/>
      <c r="H238" s="111" t="s">
        <v>4</v>
      </c>
      <c r="I238" s="112"/>
      <c r="J238" s="113"/>
      <c r="K238" s="114"/>
      <c r="L238" s="121"/>
      <c r="M238" s="122" t="s">
        <v>4</v>
      </c>
      <c r="N238" s="123"/>
      <c r="O238" s="124"/>
      <c r="P238" s="125"/>
      <c r="Q238" s="132"/>
      <c r="R238" s="133" t="s">
        <v>4</v>
      </c>
      <c r="S238" s="134"/>
      <c r="T238" s="135"/>
      <c r="U238" s="136"/>
      <c r="W238" s="92"/>
    </row>
    <row r="239" spans="1:23" ht="15" customHeight="1" x14ac:dyDescent="0.25">
      <c r="A239" s="220"/>
      <c r="B239" s="99"/>
      <c r="C239" s="100" t="s">
        <v>5</v>
      </c>
      <c r="D239" s="101"/>
      <c r="E239" s="102"/>
      <c r="F239" s="103"/>
      <c r="G239" s="110"/>
      <c r="H239" s="111" t="s">
        <v>5</v>
      </c>
      <c r="I239" s="112"/>
      <c r="J239" s="113"/>
      <c r="K239" s="114"/>
      <c r="L239" s="121"/>
      <c r="M239" s="122" t="s">
        <v>5</v>
      </c>
      <c r="N239" s="123"/>
      <c r="O239" s="124"/>
      <c r="P239" s="125"/>
      <c r="Q239" s="132"/>
      <c r="R239" s="133" t="s">
        <v>5</v>
      </c>
      <c r="S239" s="134"/>
      <c r="T239" s="135"/>
      <c r="U239" s="136"/>
      <c r="W239" s="92"/>
    </row>
    <row r="240" spans="1:23" ht="15" customHeight="1" x14ac:dyDescent="0.25">
      <c r="A240" s="220"/>
      <c r="B240" s="99"/>
      <c r="C240" s="100" t="s">
        <v>6</v>
      </c>
      <c r="D240" s="101"/>
      <c r="E240" s="102"/>
      <c r="F240" s="103"/>
      <c r="G240" s="110"/>
      <c r="H240" s="111" t="s">
        <v>6</v>
      </c>
      <c r="I240" s="112"/>
      <c r="J240" s="113"/>
      <c r="K240" s="114"/>
      <c r="L240" s="121"/>
      <c r="M240" s="122" t="s">
        <v>6</v>
      </c>
      <c r="N240" s="123"/>
      <c r="O240" s="124"/>
      <c r="P240" s="125"/>
      <c r="Q240" s="132"/>
      <c r="R240" s="133" t="s">
        <v>6</v>
      </c>
      <c r="S240" s="134"/>
      <c r="T240" s="135"/>
      <c r="U240" s="136"/>
      <c r="W240" s="92"/>
    </row>
    <row r="241" spans="1:23" ht="15" customHeight="1" x14ac:dyDescent="0.25">
      <c r="A241" s="220"/>
      <c r="B241" s="99"/>
      <c r="C241" s="100" t="s">
        <v>7</v>
      </c>
      <c r="D241" s="101"/>
      <c r="E241" s="102"/>
      <c r="F241" s="103"/>
      <c r="G241" s="110"/>
      <c r="H241" s="111" t="s">
        <v>7</v>
      </c>
      <c r="I241" s="112"/>
      <c r="J241" s="113"/>
      <c r="K241" s="114"/>
      <c r="L241" s="121"/>
      <c r="M241" s="122" t="s">
        <v>7</v>
      </c>
      <c r="N241" s="123"/>
      <c r="O241" s="124"/>
      <c r="P241" s="125"/>
      <c r="Q241" s="132"/>
      <c r="R241" s="133" t="s">
        <v>7</v>
      </c>
      <c r="S241" s="134"/>
      <c r="T241" s="135"/>
      <c r="U241" s="136"/>
      <c r="W241" s="92"/>
    </row>
    <row r="242" spans="1:23" ht="15" customHeight="1" x14ac:dyDescent="0.25">
      <c r="A242" s="220"/>
      <c r="B242" s="99"/>
      <c r="C242" s="100" t="s">
        <v>29</v>
      </c>
      <c r="D242" s="101"/>
      <c r="E242" s="102"/>
      <c r="F242" s="103"/>
      <c r="G242" s="110"/>
      <c r="H242" s="111" t="s">
        <v>29</v>
      </c>
      <c r="I242" s="112"/>
      <c r="J242" s="113"/>
      <c r="K242" s="114"/>
      <c r="L242" s="121"/>
      <c r="M242" s="122" t="s">
        <v>29</v>
      </c>
      <c r="N242" s="123"/>
      <c r="O242" s="124"/>
      <c r="P242" s="125"/>
      <c r="Q242" s="132"/>
      <c r="R242" s="133" t="s">
        <v>29</v>
      </c>
      <c r="S242" s="134"/>
      <c r="T242" s="135"/>
      <c r="U242" s="136"/>
      <c r="W242" s="92"/>
    </row>
    <row r="243" spans="1:23" ht="15" customHeight="1" x14ac:dyDescent="0.25">
      <c r="A243" s="220"/>
      <c r="B243" s="99"/>
      <c r="C243" s="100" t="s">
        <v>8</v>
      </c>
      <c r="D243" s="101"/>
      <c r="E243" s="102"/>
      <c r="F243" s="103"/>
      <c r="G243" s="110"/>
      <c r="H243" s="111" t="s">
        <v>8</v>
      </c>
      <c r="I243" s="112"/>
      <c r="J243" s="113"/>
      <c r="K243" s="114"/>
      <c r="L243" s="121"/>
      <c r="M243" s="122" t="s">
        <v>8</v>
      </c>
      <c r="N243" s="123"/>
      <c r="O243" s="124"/>
      <c r="P243" s="125"/>
      <c r="Q243" s="132"/>
      <c r="R243" s="133" t="s">
        <v>8</v>
      </c>
      <c r="S243" s="134"/>
      <c r="T243" s="135"/>
      <c r="U243" s="136"/>
      <c r="W243" s="92"/>
    </row>
    <row r="244" spans="1:23" ht="15" customHeight="1" x14ac:dyDescent="0.25">
      <c r="A244" s="220"/>
      <c r="B244" s="99"/>
      <c r="C244" s="100" t="s">
        <v>9</v>
      </c>
      <c r="D244" s="101"/>
      <c r="E244" s="102"/>
      <c r="F244" s="103"/>
      <c r="G244" s="110"/>
      <c r="H244" s="111" t="s">
        <v>9</v>
      </c>
      <c r="I244" s="112"/>
      <c r="J244" s="113"/>
      <c r="K244" s="114"/>
      <c r="L244" s="121"/>
      <c r="M244" s="122" t="s">
        <v>9</v>
      </c>
      <c r="N244" s="123"/>
      <c r="O244" s="124"/>
      <c r="P244" s="125"/>
      <c r="Q244" s="132"/>
      <c r="R244" s="133" t="s">
        <v>9</v>
      </c>
      <c r="S244" s="134"/>
      <c r="T244" s="135"/>
      <c r="U244" s="136"/>
      <c r="W244" s="92"/>
    </row>
    <row r="245" spans="1:23" ht="15" customHeight="1" x14ac:dyDescent="0.25">
      <c r="A245" s="220"/>
      <c r="B245" s="99"/>
      <c r="C245" s="100" t="s">
        <v>10</v>
      </c>
      <c r="D245" s="101"/>
      <c r="E245" s="102"/>
      <c r="F245" s="103"/>
      <c r="G245" s="110"/>
      <c r="H245" s="111" t="s">
        <v>10</v>
      </c>
      <c r="I245" s="112"/>
      <c r="J245" s="113"/>
      <c r="K245" s="114"/>
      <c r="L245" s="121"/>
      <c r="M245" s="122" t="s">
        <v>10</v>
      </c>
      <c r="N245" s="123"/>
      <c r="O245" s="124"/>
      <c r="P245" s="125"/>
      <c r="Q245" s="132"/>
      <c r="R245" s="133" t="s">
        <v>10</v>
      </c>
      <c r="S245" s="134"/>
      <c r="T245" s="135"/>
      <c r="U245" s="136"/>
      <c r="W245" s="92"/>
    </row>
    <row r="246" spans="1:23" ht="15" customHeight="1" x14ac:dyDescent="0.25">
      <c r="A246" s="220"/>
      <c r="B246" s="99"/>
      <c r="C246" s="138" t="s">
        <v>30</v>
      </c>
      <c r="D246" s="138"/>
      <c r="E246" s="102"/>
      <c r="F246" s="103"/>
      <c r="G246" s="110"/>
      <c r="H246" s="139" t="s">
        <v>30</v>
      </c>
      <c r="I246" s="139"/>
      <c r="J246" s="113"/>
      <c r="K246" s="114"/>
      <c r="L246" s="121"/>
      <c r="M246" s="140" t="s">
        <v>30</v>
      </c>
      <c r="N246" s="140"/>
      <c r="O246" s="124"/>
      <c r="P246" s="125"/>
      <c r="Q246" s="132"/>
      <c r="R246" s="141" t="s">
        <v>30</v>
      </c>
      <c r="S246" s="141"/>
      <c r="T246" s="135"/>
      <c r="U246" s="136"/>
      <c r="W246" s="92"/>
    </row>
    <row r="247" spans="1:23" ht="15" customHeight="1" thickBot="1" x14ac:dyDescent="0.3">
      <c r="A247" s="93" t="s">
        <v>36</v>
      </c>
      <c r="B247" s="104">
        <v>18</v>
      </c>
      <c r="C247" s="142" t="s">
        <v>16</v>
      </c>
      <c r="D247" s="142"/>
      <c r="E247" s="143">
        <f t="shared" ref="E247" si="71">SUM(F235:F246)</f>
        <v>0</v>
      </c>
      <c r="F247" s="144"/>
      <c r="G247" s="115">
        <f>B247</f>
        <v>18</v>
      </c>
      <c r="H247" s="115" t="s">
        <v>16</v>
      </c>
      <c r="I247" s="115"/>
      <c r="J247" s="145">
        <f t="shared" ref="J247" si="72">SUM(K235:K246)</f>
        <v>0</v>
      </c>
      <c r="K247" s="145"/>
      <c r="L247" s="126">
        <f>B247</f>
        <v>18</v>
      </c>
      <c r="M247" s="146" t="s">
        <v>16</v>
      </c>
      <c r="N247" s="146"/>
      <c r="O247" s="147">
        <f t="shared" ref="O247" si="73">SUM(P235:P246)</f>
        <v>0</v>
      </c>
      <c r="P247" s="148"/>
      <c r="Q247" s="137">
        <f>B247</f>
        <v>18</v>
      </c>
      <c r="R247" s="137" t="s">
        <v>16</v>
      </c>
      <c r="S247" s="137"/>
      <c r="T247" s="149">
        <f t="shared" ref="T247" si="74">SUM(U235:U246)</f>
        <v>0</v>
      </c>
      <c r="U247" s="150"/>
      <c r="V247" s="215">
        <f>E247+J247+O247+T247</f>
        <v>0</v>
      </c>
      <c r="W247" s="216"/>
    </row>
    <row r="248" spans="1:23" ht="15" customHeight="1" x14ac:dyDescent="0.25">
      <c r="A248" s="219" t="str">
        <f>CONCATENATE($G$11,"-",$H$11)</f>
        <v>19-</v>
      </c>
      <c r="B248" s="94"/>
      <c r="C248" s="95" t="s">
        <v>2</v>
      </c>
      <c r="D248" s="96"/>
      <c r="E248" s="97"/>
      <c r="F248" s="98"/>
      <c r="G248" s="105"/>
      <c r="H248" s="106" t="s">
        <v>2</v>
      </c>
      <c r="I248" s="107"/>
      <c r="J248" s="108"/>
      <c r="K248" s="109"/>
      <c r="L248" s="116"/>
      <c r="M248" s="117" t="s">
        <v>2</v>
      </c>
      <c r="N248" s="118"/>
      <c r="O248" s="119"/>
      <c r="P248" s="120"/>
      <c r="Q248" s="127"/>
      <c r="R248" s="128" t="s">
        <v>2</v>
      </c>
      <c r="S248" s="129"/>
      <c r="T248" s="130"/>
      <c r="U248" s="131"/>
      <c r="V248" s="90"/>
      <c r="W248" s="91"/>
    </row>
    <row r="249" spans="1:23" ht="15" customHeight="1" x14ac:dyDescent="0.25">
      <c r="A249" s="220"/>
      <c r="B249" s="99"/>
      <c r="C249" s="100" t="s">
        <v>28</v>
      </c>
      <c r="D249" s="101"/>
      <c r="E249" s="102"/>
      <c r="F249" s="103"/>
      <c r="G249" s="110"/>
      <c r="H249" s="111" t="s">
        <v>28</v>
      </c>
      <c r="I249" s="112"/>
      <c r="J249" s="113"/>
      <c r="K249" s="114"/>
      <c r="L249" s="121"/>
      <c r="M249" s="122" t="s">
        <v>28</v>
      </c>
      <c r="N249" s="123"/>
      <c r="O249" s="124"/>
      <c r="P249" s="125"/>
      <c r="Q249" s="132"/>
      <c r="R249" s="133" t="s">
        <v>28</v>
      </c>
      <c r="S249" s="134"/>
      <c r="T249" s="135"/>
      <c r="U249" s="136"/>
      <c r="W249" s="92"/>
    </row>
    <row r="250" spans="1:23" ht="15" customHeight="1" x14ac:dyDescent="0.25">
      <c r="A250" s="220"/>
      <c r="B250" s="99"/>
      <c r="C250" s="100" t="s">
        <v>3</v>
      </c>
      <c r="D250" s="101"/>
      <c r="E250" s="102"/>
      <c r="F250" s="103"/>
      <c r="G250" s="110"/>
      <c r="H250" s="111" t="s">
        <v>3</v>
      </c>
      <c r="I250" s="112"/>
      <c r="J250" s="113"/>
      <c r="K250" s="114"/>
      <c r="L250" s="121"/>
      <c r="M250" s="122" t="s">
        <v>3</v>
      </c>
      <c r="N250" s="123"/>
      <c r="O250" s="124"/>
      <c r="P250" s="125"/>
      <c r="Q250" s="132"/>
      <c r="R250" s="133" t="s">
        <v>3</v>
      </c>
      <c r="S250" s="134"/>
      <c r="T250" s="135"/>
      <c r="U250" s="136"/>
      <c r="W250" s="92"/>
    </row>
    <row r="251" spans="1:23" x14ac:dyDescent="0.25">
      <c r="A251" s="220"/>
      <c r="B251" s="99"/>
      <c r="C251" s="100" t="s">
        <v>4</v>
      </c>
      <c r="D251" s="101"/>
      <c r="E251" s="102"/>
      <c r="F251" s="103"/>
      <c r="G251" s="110"/>
      <c r="H251" s="111" t="s">
        <v>4</v>
      </c>
      <c r="I251" s="112"/>
      <c r="J251" s="113"/>
      <c r="K251" s="114"/>
      <c r="L251" s="121"/>
      <c r="M251" s="122" t="s">
        <v>4</v>
      </c>
      <c r="N251" s="123"/>
      <c r="O251" s="124"/>
      <c r="P251" s="125"/>
      <c r="Q251" s="132"/>
      <c r="R251" s="133" t="s">
        <v>4</v>
      </c>
      <c r="S251" s="134"/>
      <c r="T251" s="135"/>
      <c r="U251" s="136"/>
      <c r="W251" s="92"/>
    </row>
    <row r="252" spans="1:23" ht="15" customHeight="1" x14ac:dyDescent="0.25">
      <c r="A252" s="220"/>
      <c r="B252" s="99"/>
      <c r="C252" s="100" t="s">
        <v>5</v>
      </c>
      <c r="D252" s="101"/>
      <c r="E252" s="102"/>
      <c r="F252" s="103"/>
      <c r="G252" s="110"/>
      <c r="H252" s="111" t="s">
        <v>5</v>
      </c>
      <c r="I252" s="112"/>
      <c r="J252" s="113"/>
      <c r="K252" s="114"/>
      <c r="L252" s="121"/>
      <c r="M252" s="122" t="s">
        <v>5</v>
      </c>
      <c r="N252" s="123"/>
      <c r="O252" s="124"/>
      <c r="P252" s="125"/>
      <c r="Q252" s="132"/>
      <c r="R252" s="133" t="s">
        <v>5</v>
      </c>
      <c r="S252" s="134"/>
      <c r="T252" s="135"/>
      <c r="U252" s="136"/>
      <c r="W252" s="92"/>
    </row>
    <row r="253" spans="1:23" ht="15" customHeight="1" x14ac:dyDescent="0.25">
      <c r="A253" s="220"/>
      <c r="B253" s="99"/>
      <c r="C253" s="100" t="s">
        <v>6</v>
      </c>
      <c r="D253" s="101"/>
      <c r="E253" s="102"/>
      <c r="F253" s="103"/>
      <c r="G253" s="110"/>
      <c r="H253" s="111" t="s">
        <v>6</v>
      </c>
      <c r="I253" s="112"/>
      <c r="J253" s="113"/>
      <c r="K253" s="114"/>
      <c r="L253" s="121"/>
      <c r="M253" s="122" t="s">
        <v>6</v>
      </c>
      <c r="N253" s="123"/>
      <c r="O253" s="124"/>
      <c r="P253" s="125"/>
      <c r="Q253" s="132"/>
      <c r="R253" s="133" t="s">
        <v>6</v>
      </c>
      <c r="S253" s="134"/>
      <c r="T253" s="135"/>
      <c r="U253" s="136"/>
      <c r="W253" s="92"/>
    </row>
    <row r="254" spans="1:23" ht="15" customHeight="1" x14ac:dyDescent="0.25">
      <c r="A254" s="220"/>
      <c r="B254" s="99"/>
      <c r="C254" s="100" t="s">
        <v>7</v>
      </c>
      <c r="D254" s="101"/>
      <c r="E254" s="102"/>
      <c r="F254" s="103"/>
      <c r="G254" s="110"/>
      <c r="H254" s="111" t="s">
        <v>7</v>
      </c>
      <c r="I254" s="112"/>
      <c r="J254" s="113"/>
      <c r="K254" s="114"/>
      <c r="L254" s="121"/>
      <c r="M254" s="122" t="s">
        <v>7</v>
      </c>
      <c r="N254" s="123"/>
      <c r="O254" s="124"/>
      <c r="P254" s="125"/>
      <c r="Q254" s="132"/>
      <c r="R254" s="133" t="s">
        <v>7</v>
      </c>
      <c r="S254" s="134"/>
      <c r="T254" s="135"/>
      <c r="U254" s="136"/>
      <c r="W254" s="92"/>
    </row>
    <row r="255" spans="1:23" ht="15" customHeight="1" x14ac:dyDescent="0.25">
      <c r="A255" s="220"/>
      <c r="B255" s="99"/>
      <c r="C255" s="100" t="s">
        <v>29</v>
      </c>
      <c r="D255" s="101"/>
      <c r="E255" s="102"/>
      <c r="F255" s="103"/>
      <c r="G255" s="110"/>
      <c r="H255" s="111" t="s">
        <v>29</v>
      </c>
      <c r="I255" s="112"/>
      <c r="J255" s="113"/>
      <c r="K255" s="114"/>
      <c r="L255" s="121"/>
      <c r="M255" s="122" t="s">
        <v>29</v>
      </c>
      <c r="N255" s="123"/>
      <c r="O255" s="124"/>
      <c r="P255" s="125"/>
      <c r="Q255" s="132"/>
      <c r="R255" s="133" t="s">
        <v>29</v>
      </c>
      <c r="S255" s="134"/>
      <c r="T255" s="135"/>
      <c r="U255" s="136"/>
      <c r="W255" s="92"/>
    </row>
    <row r="256" spans="1:23" ht="15" customHeight="1" x14ac:dyDescent="0.25">
      <c r="A256" s="220"/>
      <c r="B256" s="99"/>
      <c r="C256" s="100" t="s">
        <v>8</v>
      </c>
      <c r="D256" s="101"/>
      <c r="E256" s="102"/>
      <c r="F256" s="103"/>
      <c r="G256" s="110"/>
      <c r="H256" s="111" t="s">
        <v>8</v>
      </c>
      <c r="I256" s="112"/>
      <c r="J256" s="113"/>
      <c r="K256" s="114"/>
      <c r="L256" s="121"/>
      <c r="M256" s="122" t="s">
        <v>8</v>
      </c>
      <c r="N256" s="123"/>
      <c r="O256" s="124"/>
      <c r="P256" s="125"/>
      <c r="Q256" s="132"/>
      <c r="R256" s="133" t="s">
        <v>8</v>
      </c>
      <c r="S256" s="134"/>
      <c r="T256" s="135"/>
      <c r="U256" s="136"/>
      <c r="W256" s="92"/>
    </row>
    <row r="257" spans="1:23" ht="15" customHeight="1" x14ac:dyDescent="0.25">
      <c r="A257" s="220"/>
      <c r="B257" s="99"/>
      <c r="C257" s="100" t="s">
        <v>9</v>
      </c>
      <c r="D257" s="101"/>
      <c r="E257" s="102"/>
      <c r="F257" s="103"/>
      <c r="G257" s="110"/>
      <c r="H257" s="111" t="s">
        <v>9</v>
      </c>
      <c r="I257" s="112"/>
      <c r="J257" s="113"/>
      <c r="K257" s="114"/>
      <c r="L257" s="121"/>
      <c r="M257" s="122" t="s">
        <v>9</v>
      </c>
      <c r="N257" s="123"/>
      <c r="O257" s="124"/>
      <c r="P257" s="125"/>
      <c r="Q257" s="132"/>
      <c r="R257" s="133" t="s">
        <v>9</v>
      </c>
      <c r="S257" s="134"/>
      <c r="T257" s="135"/>
      <c r="U257" s="136"/>
      <c r="W257" s="92"/>
    </row>
    <row r="258" spans="1:23" ht="15" customHeight="1" x14ac:dyDescent="0.25">
      <c r="A258" s="220"/>
      <c r="B258" s="99"/>
      <c r="C258" s="100" t="s">
        <v>10</v>
      </c>
      <c r="D258" s="101"/>
      <c r="E258" s="102"/>
      <c r="F258" s="103"/>
      <c r="G258" s="110"/>
      <c r="H258" s="111" t="s">
        <v>10</v>
      </c>
      <c r="I258" s="112"/>
      <c r="J258" s="113"/>
      <c r="K258" s="114"/>
      <c r="L258" s="121"/>
      <c r="M258" s="122" t="s">
        <v>10</v>
      </c>
      <c r="N258" s="123"/>
      <c r="O258" s="124"/>
      <c r="P258" s="125"/>
      <c r="Q258" s="132"/>
      <c r="R258" s="133" t="s">
        <v>10</v>
      </c>
      <c r="S258" s="134"/>
      <c r="T258" s="135"/>
      <c r="U258" s="136"/>
      <c r="W258" s="92"/>
    </row>
    <row r="259" spans="1:23" ht="15" customHeight="1" x14ac:dyDescent="0.25">
      <c r="A259" s="220"/>
      <c r="B259" s="99"/>
      <c r="C259" s="138" t="s">
        <v>30</v>
      </c>
      <c r="D259" s="138"/>
      <c r="E259" s="102"/>
      <c r="F259" s="103"/>
      <c r="G259" s="110"/>
      <c r="H259" s="139" t="s">
        <v>30</v>
      </c>
      <c r="I259" s="139"/>
      <c r="J259" s="113"/>
      <c r="K259" s="114"/>
      <c r="L259" s="121"/>
      <c r="M259" s="140" t="s">
        <v>30</v>
      </c>
      <c r="N259" s="140"/>
      <c r="O259" s="124"/>
      <c r="P259" s="125"/>
      <c r="Q259" s="132"/>
      <c r="R259" s="141" t="s">
        <v>30</v>
      </c>
      <c r="S259" s="141"/>
      <c r="T259" s="135"/>
      <c r="U259" s="136"/>
      <c r="W259" s="92"/>
    </row>
    <row r="260" spans="1:23" ht="15" customHeight="1" thickBot="1" x14ac:dyDescent="0.3">
      <c r="A260" s="93" t="s">
        <v>36</v>
      </c>
      <c r="B260" s="104">
        <v>19</v>
      </c>
      <c r="C260" s="142" t="s">
        <v>16</v>
      </c>
      <c r="D260" s="142"/>
      <c r="E260" s="143">
        <f t="shared" ref="E260" si="75">SUM(F248:F259)</f>
        <v>0</v>
      </c>
      <c r="F260" s="144"/>
      <c r="G260" s="115">
        <f>B260</f>
        <v>19</v>
      </c>
      <c r="H260" s="115" t="s">
        <v>16</v>
      </c>
      <c r="I260" s="115"/>
      <c r="J260" s="145">
        <f t="shared" ref="J260" si="76">SUM(K248:K259)</f>
        <v>0</v>
      </c>
      <c r="K260" s="145"/>
      <c r="L260" s="126">
        <f>B260</f>
        <v>19</v>
      </c>
      <c r="M260" s="146" t="s">
        <v>16</v>
      </c>
      <c r="N260" s="146"/>
      <c r="O260" s="147">
        <f t="shared" ref="O260" si="77">SUM(P248:P259)</f>
        <v>0</v>
      </c>
      <c r="P260" s="148"/>
      <c r="Q260" s="137">
        <f>B260</f>
        <v>19</v>
      </c>
      <c r="R260" s="137" t="s">
        <v>16</v>
      </c>
      <c r="S260" s="137"/>
      <c r="T260" s="149">
        <f t="shared" ref="T260" si="78">SUM(U248:U259)</f>
        <v>0</v>
      </c>
      <c r="U260" s="150"/>
      <c r="V260" s="215">
        <f>E260+J260+O260+T260</f>
        <v>0</v>
      </c>
      <c r="W260" s="216"/>
    </row>
    <row r="261" spans="1:23" ht="15" customHeight="1" x14ac:dyDescent="0.25">
      <c r="A261" s="219" t="str">
        <f>CONCATENATE($G$12,"-",$H$12)</f>
        <v>20-</v>
      </c>
      <c r="B261" s="94"/>
      <c r="C261" s="95" t="s">
        <v>2</v>
      </c>
      <c r="D261" s="96"/>
      <c r="E261" s="97"/>
      <c r="F261" s="98"/>
      <c r="G261" s="105"/>
      <c r="H261" s="106" t="s">
        <v>2</v>
      </c>
      <c r="I261" s="107"/>
      <c r="J261" s="108"/>
      <c r="K261" s="109"/>
      <c r="L261" s="116"/>
      <c r="M261" s="117" t="s">
        <v>2</v>
      </c>
      <c r="N261" s="118"/>
      <c r="O261" s="119"/>
      <c r="P261" s="120"/>
      <c r="Q261" s="127"/>
      <c r="R261" s="128" t="s">
        <v>2</v>
      </c>
      <c r="S261" s="129"/>
      <c r="T261" s="130"/>
      <c r="U261" s="131"/>
      <c r="V261" s="90"/>
      <c r="W261" s="91"/>
    </row>
    <row r="262" spans="1:23" ht="15" customHeight="1" x14ac:dyDescent="0.25">
      <c r="A262" s="220"/>
      <c r="B262" s="99"/>
      <c r="C262" s="100" t="s">
        <v>28</v>
      </c>
      <c r="D262" s="101"/>
      <c r="E262" s="102"/>
      <c r="F262" s="103"/>
      <c r="G262" s="110"/>
      <c r="H262" s="111" t="s">
        <v>28</v>
      </c>
      <c r="I262" s="112"/>
      <c r="J262" s="113"/>
      <c r="K262" s="114"/>
      <c r="L262" s="121"/>
      <c r="M262" s="122" t="s">
        <v>28</v>
      </c>
      <c r="N262" s="123"/>
      <c r="O262" s="124"/>
      <c r="P262" s="125"/>
      <c r="Q262" s="132"/>
      <c r="R262" s="133" t="s">
        <v>28</v>
      </c>
      <c r="S262" s="134"/>
      <c r="T262" s="135"/>
      <c r="U262" s="136"/>
      <c r="W262" s="92"/>
    </row>
    <row r="263" spans="1:23" ht="15" customHeight="1" x14ac:dyDescent="0.25">
      <c r="A263" s="220"/>
      <c r="B263" s="99"/>
      <c r="C263" s="100" t="s">
        <v>3</v>
      </c>
      <c r="D263" s="101"/>
      <c r="E263" s="102"/>
      <c r="F263" s="103"/>
      <c r="G263" s="110"/>
      <c r="H263" s="111" t="s">
        <v>3</v>
      </c>
      <c r="I263" s="112"/>
      <c r="J263" s="113"/>
      <c r="K263" s="114"/>
      <c r="L263" s="121"/>
      <c r="M263" s="122" t="s">
        <v>3</v>
      </c>
      <c r="N263" s="123"/>
      <c r="O263" s="124"/>
      <c r="P263" s="125"/>
      <c r="Q263" s="132"/>
      <c r="R263" s="133" t="s">
        <v>3</v>
      </c>
      <c r="S263" s="134"/>
      <c r="T263" s="135"/>
      <c r="U263" s="136"/>
      <c r="W263" s="92"/>
    </row>
    <row r="264" spans="1:23" x14ac:dyDescent="0.25">
      <c r="A264" s="220"/>
      <c r="B264" s="99"/>
      <c r="C264" s="100" t="s">
        <v>4</v>
      </c>
      <c r="D264" s="101"/>
      <c r="E264" s="102"/>
      <c r="F264" s="103"/>
      <c r="G264" s="110"/>
      <c r="H264" s="111" t="s">
        <v>4</v>
      </c>
      <c r="I264" s="112"/>
      <c r="J264" s="113"/>
      <c r="K264" s="114"/>
      <c r="L264" s="121"/>
      <c r="M264" s="122" t="s">
        <v>4</v>
      </c>
      <c r="N264" s="123"/>
      <c r="O264" s="124"/>
      <c r="P264" s="125"/>
      <c r="Q264" s="132"/>
      <c r="R264" s="133" t="s">
        <v>4</v>
      </c>
      <c r="S264" s="134"/>
      <c r="T264" s="135"/>
      <c r="U264" s="136"/>
      <c r="W264" s="92"/>
    </row>
    <row r="265" spans="1:23" ht="15" customHeight="1" x14ac:dyDescent="0.25">
      <c r="A265" s="220"/>
      <c r="B265" s="99"/>
      <c r="C265" s="100" t="s">
        <v>5</v>
      </c>
      <c r="D265" s="101"/>
      <c r="E265" s="102"/>
      <c r="F265" s="103"/>
      <c r="G265" s="110"/>
      <c r="H265" s="111" t="s">
        <v>5</v>
      </c>
      <c r="I265" s="112"/>
      <c r="J265" s="113"/>
      <c r="K265" s="114"/>
      <c r="L265" s="121"/>
      <c r="M265" s="122" t="s">
        <v>5</v>
      </c>
      <c r="N265" s="123"/>
      <c r="O265" s="124"/>
      <c r="P265" s="125"/>
      <c r="Q265" s="132"/>
      <c r="R265" s="133" t="s">
        <v>5</v>
      </c>
      <c r="S265" s="134"/>
      <c r="T265" s="135"/>
      <c r="U265" s="136"/>
      <c r="W265" s="92"/>
    </row>
    <row r="266" spans="1:23" ht="15" customHeight="1" x14ac:dyDescent="0.25">
      <c r="A266" s="220"/>
      <c r="B266" s="99"/>
      <c r="C266" s="100" t="s">
        <v>6</v>
      </c>
      <c r="D266" s="101"/>
      <c r="E266" s="102"/>
      <c r="F266" s="103"/>
      <c r="G266" s="110"/>
      <c r="H266" s="111" t="s">
        <v>6</v>
      </c>
      <c r="I266" s="112"/>
      <c r="J266" s="113"/>
      <c r="K266" s="114"/>
      <c r="L266" s="121"/>
      <c r="M266" s="122" t="s">
        <v>6</v>
      </c>
      <c r="N266" s="123"/>
      <c r="O266" s="124"/>
      <c r="P266" s="125"/>
      <c r="Q266" s="132"/>
      <c r="R266" s="133" t="s">
        <v>6</v>
      </c>
      <c r="S266" s="134"/>
      <c r="T266" s="135"/>
      <c r="U266" s="136"/>
      <c r="W266" s="92"/>
    </row>
    <row r="267" spans="1:23" ht="15" customHeight="1" x14ac:dyDescent="0.25">
      <c r="A267" s="220"/>
      <c r="B267" s="99"/>
      <c r="C267" s="100" t="s">
        <v>7</v>
      </c>
      <c r="D267" s="101"/>
      <c r="E267" s="102"/>
      <c r="F267" s="103"/>
      <c r="G267" s="110"/>
      <c r="H267" s="111" t="s">
        <v>7</v>
      </c>
      <c r="I267" s="112"/>
      <c r="J267" s="113"/>
      <c r="K267" s="114"/>
      <c r="L267" s="121"/>
      <c r="M267" s="122" t="s">
        <v>7</v>
      </c>
      <c r="N267" s="123"/>
      <c r="O267" s="124"/>
      <c r="P267" s="125"/>
      <c r="Q267" s="132"/>
      <c r="R267" s="133" t="s">
        <v>7</v>
      </c>
      <c r="S267" s="134"/>
      <c r="T267" s="135"/>
      <c r="U267" s="136"/>
      <c r="W267" s="92"/>
    </row>
    <row r="268" spans="1:23" ht="15" customHeight="1" x14ac:dyDescent="0.25">
      <c r="A268" s="220"/>
      <c r="B268" s="99"/>
      <c r="C268" s="100" t="s">
        <v>29</v>
      </c>
      <c r="D268" s="101"/>
      <c r="E268" s="102"/>
      <c r="F268" s="103"/>
      <c r="G268" s="110"/>
      <c r="H268" s="111" t="s">
        <v>29</v>
      </c>
      <c r="I268" s="112"/>
      <c r="J268" s="113"/>
      <c r="K268" s="114"/>
      <c r="L268" s="121"/>
      <c r="M268" s="122" t="s">
        <v>29</v>
      </c>
      <c r="N268" s="123"/>
      <c r="O268" s="124"/>
      <c r="P268" s="125"/>
      <c r="Q268" s="132"/>
      <c r="R268" s="133" t="s">
        <v>29</v>
      </c>
      <c r="S268" s="134"/>
      <c r="T268" s="135"/>
      <c r="U268" s="136"/>
      <c r="W268" s="92"/>
    </row>
    <row r="269" spans="1:23" ht="15" customHeight="1" x14ac:dyDescent="0.25">
      <c r="A269" s="220"/>
      <c r="B269" s="99"/>
      <c r="C269" s="100" t="s">
        <v>8</v>
      </c>
      <c r="D269" s="101"/>
      <c r="E269" s="102"/>
      <c r="F269" s="103"/>
      <c r="G269" s="110"/>
      <c r="H269" s="111" t="s">
        <v>8</v>
      </c>
      <c r="I269" s="112"/>
      <c r="J269" s="113"/>
      <c r="K269" s="114"/>
      <c r="L269" s="121"/>
      <c r="M269" s="122" t="s">
        <v>8</v>
      </c>
      <c r="N269" s="123"/>
      <c r="O269" s="124"/>
      <c r="P269" s="125"/>
      <c r="Q269" s="132"/>
      <c r="R269" s="133" t="s">
        <v>8</v>
      </c>
      <c r="S269" s="134"/>
      <c r="T269" s="135"/>
      <c r="U269" s="136"/>
      <c r="W269" s="92"/>
    </row>
    <row r="270" spans="1:23" ht="15" customHeight="1" x14ac:dyDescent="0.25">
      <c r="A270" s="220"/>
      <c r="B270" s="99"/>
      <c r="C270" s="100" t="s">
        <v>9</v>
      </c>
      <c r="D270" s="101"/>
      <c r="E270" s="102"/>
      <c r="F270" s="103"/>
      <c r="G270" s="110"/>
      <c r="H270" s="111" t="s">
        <v>9</v>
      </c>
      <c r="I270" s="112"/>
      <c r="J270" s="113"/>
      <c r="K270" s="114"/>
      <c r="L270" s="121"/>
      <c r="M270" s="122" t="s">
        <v>9</v>
      </c>
      <c r="N270" s="123"/>
      <c r="O270" s="124"/>
      <c r="P270" s="125"/>
      <c r="Q270" s="132"/>
      <c r="R270" s="133" t="s">
        <v>9</v>
      </c>
      <c r="S270" s="134"/>
      <c r="T270" s="135"/>
      <c r="U270" s="136"/>
      <c r="W270" s="92"/>
    </row>
    <row r="271" spans="1:23" ht="15" customHeight="1" x14ac:dyDescent="0.25">
      <c r="A271" s="220"/>
      <c r="B271" s="99"/>
      <c r="C271" s="100" t="s">
        <v>10</v>
      </c>
      <c r="D271" s="101"/>
      <c r="E271" s="102"/>
      <c r="F271" s="103"/>
      <c r="G271" s="110"/>
      <c r="H271" s="111" t="s">
        <v>10</v>
      </c>
      <c r="I271" s="112"/>
      <c r="J271" s="113"/>
      <c r="K271" s="114"/>
      <c r="L271" s="121"/>
      <c r="M271" s="122" t="s">
        <v>10</v>
      </c>
      <c r="N271" s="123"/>
      <c r="O271" s="124"/>
      <c r="P271" s="125"/>
      <c r="Q271" s="132"/>
      <c r="R271" s="133" t="s">
        <v>10</v>
      </c>
      <c r="S271" s="134"/>
      <c r="T271" s="135"/>
      <c r="U271" s="136"/>
      <c r="W271" s="92"/>
    </row>
    <row r="272" spans="1:23" ht="15" customHeight="1" x14ac:dyDescent="0.25">
      <c r="A272" s="220"/>
      <c r="B272" s="99"/>
      <c r="C272" s="138" t="s">
        <v>30</v>
      </c>
      <c r="D272" s="138"/>
      <c r="E272" s="102"/>
      <c r="F272" s="103"/>
      <c r="G272" s="110"/>
      <c r="H272" s="139" t="s">
        <v>30</v>
      </c>
      <c r="I272" s="139"/>
      <c r="J272" s="113"/>
      <c r="K272" s="114"/>
      <c r="L272" s="121"/>
      <c r="M272" s="140" t="s">
        <v>30</v>
      </c>
      <c r="N272" s="140"/>
      <c r="O272" s="124"/>
      <c r="P272" s="125"/>
      <c r="Q272" s="132"/>
      <c r="R272" s="141" t="s">
        <v>30</v>
      </c>
      <c r="S272" s="141"/>
      <c r="T272" s="135"/>
      <c r="U272" s="136"/>
      <c r="W272" s="92"/>
    </row>
    <row r="273" spans="1:23" ht="15" customHeight="1" thickBot="1" x14ac:dyDescent="0.3">
      <c r="A273" s="93" t="s">
        <v>36</v>
      </c>
      <c r="B273" s="104">
        <v>20</v>
      </c>
      <c r="C273" s="142" t="s">
        <v>16</v>
      </c>
      <c r="D273" s="142"/>
      <c r="E273" s="143">
        <f t="shared" ref="E273" si="79">SUM(F261:F272)</f>
        <v>0</v>
      </c>
      <c r="F273" s="144"/>
      <c r="G273" s="115">
        <f>B273</f>
        <v>20</v>
      </c>
      <c r="H273" s="115" t="s">
        <v>16</v>
      </c>
      <c r="I273" s="115"/>
      <c r="J273" s="145">
        <f t="shared" ref="J273" si="80">SUM(K261:K272)</f>
        <v>0</v>
      </c>
      <c r="K273" s="145"/>
      <c r="L273" s="126">
        <f>B273</f>
        <v>20</v>
      </c>
      <c r="M273" s="146" t="s">
        <v>16</v>
      </c>
      <c r="N273" s="146"/>
      <c r="O273" s="147">
        <f t="shared" ref="O273" si="81">SUM(P261:P272)</f>
        <v>0</v>
      </c>
      <c r="P273" s="148"/>
      <c r="Q273" s="137">
        <f>B273</f>
        <v>20</v>
      </c>
      <c r="R273" s="137" t="s">
        <v>16</v>
      </c>
      <c r="S273" s="137"/>
      <c r="T273" s="149">
        <f t="shared" ref="T273" si="82">SUM(U261:U272)</f>
        <v>0</v>
      </c>
      <c r="U273" s="150"/>
      <c r="V273" s="215">
        <f>E273+J273+O273+T273</f>
        <v>0</v>
      </c>
      <c r="W273" s="216"/>
    </row>
    <row r="274" spans="1:23" ht="15" customHeight="1" x14ac:dyDescent="0.25">
      <c r="A274" s="219" t="str">
        <f>CONCATENATE($L$3,"-",$M$3)</f>
        <v>21-</v>
      </c>
      <c r="B274" s="94"/>
      <c r="C274" s="95" t="s">
        <v>2</v>
      </c>
      <c r="D274" s="96"/>
      <c r="E274" s="97"/>
      <c r="F274" s="98"/>
      <c r="G274" s="105"/>
      <c r="H274" s="106" t="s">
        <v>2</v>
      </c>
      <c r="I274" s="107"/>
      <c r="J274" s="108"/>
      <c r="K274" s="109"/>
      <c r="L274" s="116"/>
      <c r="M274" s="117" t="s">
        <v>2</v>
      </c>
      <c r="N274" s="118"/>
      <c r="O274" s="119"/>
      <c r="P274" s="120"/>
      <c r="Q274" s="127"/>
      <c r="R274" s="128" t="s">
        <v>2</v>
      </c>
      <c r="S274" s="129"/>
      <c r="T274" s="130"/>
      <c r="U274" s="131"/>
      <c r="V274" s="90"/>
      <c r="W274" s="91"/>
    </row>
    <row r="275" spans="1:23" ht="15" customHeight="1" x14ac:dyDescent="0.25">
      <c r="A275" s="220"/>
      <c r="B275" s="99"/>
      <c r="C275" s="100" t="s">
        <v>28</v>
      </c>
      <c r="D275" s="101"/>
      <c r="E275" s="102"/>
      <c r="F275" s="103"/>
      <c r="G275" s="110"/>
      <c r="H275" s="111" t="s">
        <v>28</v>
      </c>
      <c r="I275" s="112"/>
      <c r="J275" s="113"/>
      <c r="K275" s="114"/>
      <c r="L275" s="121"/>
      <c r="M275" s="122" t="s">
        <v>28</v>
      </c>
      <c r="N275" s="123"/>
      <c r="O275" s="124"/>
      <c r="P275" s="125"/>
      <c r="Q275" s="132"/>
      <c r="R275" s="133" t="s">
        <v>28</v>
      </c>
      <c r="S275" s="134"/>
      <c r="T275" s="135"/>
      <c r="U275" s="136"/>
      <c r="W275" s="92"/>
    </row>
    <row r="276" spans="1:23" ht="15" customHeight="1" x14ac:dyDescent="0.25">
      <c r="A276" s="220"/>
      <c r="B276" s="99"/>
      <c r="C276" s="100" t="s">
        <v>3</v>
      </c>
      <c r="D276" s="101"/>
      <c r="E276" s="102"/>
      <c r="F276" s="103"/>
      <c r="G276" s="110"/>
      <c r="H276" s="111" t="s">
        <v>3</v>
      </c>
      <c r="I276" s="112"/>
      <c r="J276" s="113"/>
      <c r="K276" s="114"/>
      <c r="L276" s="121"/>
      <c r="M276" s="122" t="s">
        <v>3</v>
      </c>
      <c r="N276" s="123"/>
      <c r="O276" s="124"/>
      <c r="P276" s="125"/>
      <c r="Q276" s="132"/>
      <c r="R276" s="133" t="s">
        <v>3</v>
      </c>
      <c r="S276" s="134"/>
      <c r="T276" s="135"/>
      <c r="U276" s="136"/>
      <c r="W276" s="92"/>
    </row>
    <row r="277" spans="1:23" x14ac:dyDescent="0.25">
      <c r="A277" s="220"/>
      <c r="B277" s="99"/>
      <c r="C277" s="100" t="s">
        <v>4</v>
      </c>
      <c r="D277" s="101"/>
      <c r="E277" s="102"/>
      <c r="F277" s="103"/>
      <c r="G277" s="110"/>
      <c r="H277" s="111" t="s">
        <v>4</v>
      </c>
      <c r="I277" s="112"/>
      <c r="J277" s="113"/>
      <c r="K277" s="114"/>
      <c r="L277" s="121"/>
      <c r="M277" s="122" t="s">
        <v>4</v>
      </c>
      <c r="N277" s="123"/>
      <c r="O277" s="124"/>
      <c r="P277" s="125"/>
      <c r="Q277" s="132"/>
      <c r="R277" s="133" t="s">
        <v>4</v>
      </c>
      <c r="S277" s="134"/>
      <c r="T277" s="135"/>
      <c r="U277" s="136"/>
      <c r="W277" s="92"/>
    </row>
    <row r="278" spans="1:23" ht="15" customHeight="1" x14ac:dyDescent="0.25">
      <c r="A278" s="220"/>
      <c r="B278" s="99"/>
      <c r="C278" s="100" t="s">
        <v>5</v>
      </c>
      <c r="D278" s="101"/>
      <c r="E278" s="102"/>
      <c r="F278" s="103"/>
      <c r="G278" s="110"/>
      <c r="H278" s="111" t="s">
        <v>5</v>
      </c>
      <c r="I278" s="112"/>
      <c r="J278" s="113"/>
      <c r="K278" s="114"/>
      <c r="L278" s="121"/>
      <c r="M278" s="122" t="s">
        <v>5</v>
      </c>
      <c r="N278" s="123"/>
      <c r="O278" s="124"/>
      <c r="P278" s="125"/>
      <c r="Q278" s="132"/>
      <c r="R278" s="133" t="s">
        <v>5</v>
      </c>
      <c r="S278" s="134"/>
      <c r="T278" s="135"/>
      <c r="U278" s="136"/>
      <c r="W278" s="92"/>
    </row>
    <row r="279" spans="1:23" ht="15" customHeight="1" x14ac:dyDescent="0.25">
      <c r="A279" s="220"/>
      <c r="B279" s="99"/>
      <c r="C279" s="100" t="s">
        <v>6</v>
      </c>
      <c r="D279" s="101"/>
      <c r="E279" s="102"/>
      <c r="F279" s="103"/>
      <c r="G279" s="110"/>
      <c r="H279" s="111" t="s">
        <v>6</v>
      </c>
      <c r="I279" s="112"/>
      <c r="J279" s="113"/>
      <c r="K279" s="114"/>
      <c r="L279" s="121"/>
      <c r="M279" s="122" t="s">
        <v>6</v>
      </c>
      <c r="N279" s="123"/>
      <c r="O279" s="124"/>
      <c r="P279" s="125"/>
      <c r="Q279" s="132"/>
      <c r="R279" s="133" t="s">
        <v>6</v>
      </c>
      <c r="S279" s="134"/>
      <c r="T279" s="135"/>
      <c r="U279" s="136"/>
      <c r="W279" s="92"/>
    </row>
    <row r="280" spans="1:23" ht="15" customHeight="1" x14ac:dyDescent="0.25">
      <c r="A280" s="220"/>
      <c r="B280" s="99"/>
      <c r="C280" s="100" t="s">
        <v>7</v>
      </c>
      <c r="D280" s="101"/>
      <c r="E280" s="102"/>
      <c r="F280" s="103"/>
      <c r="G280" s="110"/>
      <c r="H280" s="111" t="s">
        <v>7</v>
      </c>
      <c r="I280" s="112"/>
      <c r="J280" s="113"/>
      <c r="K280" s="114"/>
      <c r="L280" s="121"/>
      <c r="M280" s="122" t="s">
        <v>7</v>
      </c>
      <c r="N280" s="123"/>
      <c r="O280" s="124"/>
      <c r="P280" s="125"/>
      <c r="Q280" s="132"/>
      <c r="R280" s="133" t="s">
        <v>7</v>
      </c>
      <c r="S280" s="134"/>
      <c r="T280" s="135"/>
      <c r="U280" s="136"/>
      <c r="W280" s="92"/>
    </row>
    <row r="281" spans="1:23" ht="15" customHeight="1" x14ac:dyDescent="0.25">
      <c r="A281" s="220"/>
      <c r="B281" s="99"/>
      <c r="C281" s="100" t="s">
        <v>29</v>
      </c>
      <c r="D281" s="101"/>
      <c r="E281" s="102"/>
      <c r="F281" s="103"/>
      <c r="G281" s="110"/>
      <c r="H281" s="111" t="s">
        <v>29</v>
      </c>
      <c r="I281" s="112"/>
      <c r="J281" s="113"/>
      <c r="K281" s="114"/>
      <c r="L281" s="121"/>
      <c r="M281" s="122" t="s">
        <v>29</v>
      </c>
      <c r="N281" s="123"/>
      <c r="O281" s="124"/>
      <c r="P281" s="125"/>
      <c r="Q281" s="132"/>
      <c r="R281" s="133" t="s">
        <v>29</v>
      </c>
      <c r="S281" s="134"/>
      <c r="T281" s="135"/>
      <c r="U281" s="136"/>
      <c r="W281" s="92"/>
    </row>
    <row r="282" spans="1:23" ht="15" customHeight="1" x14ac:dyDescent="0.25">
      <c r="A282" s="220"/>
      <c r="B282" s="99"/>
      <c r="C282" s="100" t="s">
        <v>8</v>
      </c>
      <c r="D282" s="101"/>
      <c r="E282" s="102"/>
      <c r="F282" s="103"/>
      <c r="G282" s="110"/>
      <c r="H282" s="111" t="s">
        <v>8</v>
      </c>
      <c r="I282" s="112"/>
      <c r="J282" s="113"/>
      <c r="K282" s="114"/>
      <c r="L282" s="121"/>
      <c r="M282" s="122" t="s">
        <v>8</v>
      </c>
      <c r="N282" s="123"/>
      <c r="O282" s="124"/>
      <c r="P282" s="125"/>
      <c r="Q282" s="132"/>
      <c r="R282" s="133" t="s">
        <v>8</v>
      </c>
      <c r="S282" s="134"/>
      <c r="T282" s="135"/>
      <c r="U282" s="136"/>
      <c r="W282" s="92"/>
    </row>
    <row r="283" spans="1:23" ht="15" customHeight="1" x14ac:dyDescent="0.25">
      <c r="A283" s="220"/>
      <c r="B283" s="99"/>
      <c r="C283" s="100" t="s">
        <v>9</v>
      </c>
      <c r="D283" s="101"/>
      <c r="E283" s="102"/>
      <c r="F283" s="103"/>
      <c r="G283" s="110"/>
      <c r="H283" s="111" t="s">
        <v>9</v>
      </c>
      <c r="I283" s="112"/>
      <c r="J283" s="113"/>
      <c r="K283" s="114"/>
      <c r="L283" s="121"/>
      <c r="M283" s="122" t="s">
        <v>9</v>
      </c>
      <c r="N283" s="123"/>
      <c r="O283" s="124"/>
      <c r="P283" s="125"/>
      <c r="Q283" s="132"/>
      <c r="R283" s="133" t="s">
        <v>9</v>
      </c>
      <c r="S283" s="134"/>
      <c r="T283" s="135"/>
      <c r="U283" s="136"/>
      <c r="W283" s="92"/>
    </row>
    <row r="284" spans="1:23" ht="15" customHeight="1" x14ac:dyDescent="0.25">
      <c r="A284" s="220"/>
      <c r="B284" s="99"/>
      <c r="C284" s="100" t="s">
        <v>10</v>
      </c>
      <c r="D284" s="101"/>
      <c r="E284" s="102"/>
      <c r="F284" s="103"/>
      <c r="G284" s="110"/>
      <c r="H284" s="111" t="s">
        <v>10</v>
      </c>
      <c r="I284" s="112"/>
      <c r="J284" s="113"/>
      <c r="K284" s="114"/>
      <c r="L284" s="121"/>
      <c r="M284" s="122" t="s">
        <v>10</v>
      </c>
      <c r="N284" s="123"/>
      <c r="O284" s="124"/>
      <c r="P284" s="125"/>
      <c r="Q284" s="132"/>
      <c r="R284" s="133" t="s">
        <v>10</v>
      </c>
      <c r="S284" s="134"/>
      <c r="T284" s="135"/>
      <c r="U284" s="136"/>
      <c r="W284" s="92"/>
    </row>
    <row r="285" spans="1:23" ht="15" customHeight="1" x14ac:dyDescent="0.25">
      <c r="A285" s="220"/>
      <c r="B285" s="99"/>
      <c r="C285" s="138" t="s">
        <v>30</v>
      </c>
      <c r="D285" s="138"/>
      <c r="E285" s="102"/>
      <c r="F285" s="103"/>
      <c r="G285" s="110"/>
      <c r="H285" s="139" t="s">
        <v>30</v>
      </c>
      <c r="I285" s="139"/>
      <c r="J285" s="113"/>
      <c r="K285" s="114"/>
      <c r="L285" s="121"/>
      <c r="M285" s="140" t="s">
        <v>30</v>
      </c>
      <c r="N285" s="140"/>
      <c r="O285" s="124"/>
      <c r="P285" s="125"/>
      <c r="Q285" s="132"/>
      <c r="R285" s="141" t="s">
        <v>30</v>
      </c>
      <c r="S285" s="141"/>
      <c r="T285" s="135"/>
      <c r="U285" s="136"/>
      <c r="W285" s="92"/>
    </row>
    <row r="286" spans="1:23" ht="15" customHeight="1" thickBot="1" x14ac:dyDescent="0.3">
      <c r="A286" s="93" t="s">
        <v>36</v>
      </c>
      <c r="B286" s="104">
        <v>21</v>
      </c>
      <c r="C286" s="142" t="s">
        <v>16</v>
      </c>
      <c r="D286" s="142"/>
      <c r="E286" s="143">
        <f t="shared" ref="E286" si="83">SUM(F274:F285)</f>
        <v>0</v>
      </c>
      <c r="F286" s="144"/>
      <c r="G286" s="115">
        <f>B286</f>
        <v>21</v>
      </c>
      <c r="H286" s="115" t="s">
        <v>16</v>
      </c>
      <c r="I286" s="115"/>
      <c r="J286" s="145">
        <f t="shared" ref="J286" si="84">SUM(K274:K285)</f>
        <v>0</v>
      </c>
      <c r="K286" s="145"/>
      <c r="L286" s="126">
        <f>B286</f>
        <v>21</v>
      </c>
      <c r="M286" s="146" t="s">
        <v>16</v>
      </c>
      <c r="N286" s="146"/>
      <c r="O286" s="147">
        <f t="shared" ref="O286" si="85">SUM(P274:P285)</f>
        <v>0</v>
      </c>
      <c r="P286" s="148"/>
      <c r="Q286" s="137">
        <f>B286</f>
        <v>21</v>
      </c>
      <c r="R286" s="137" t="s">
        <v>16</v>
      </c>
      <c r="S286" s="137"/>
      <c r="T286" s="149">
        <f t="shared" ref="T286" si="86">SUM(U274:U285)</f>
        <v>0</v>
      </c>
      <c r="U286" s="150"/>
      <c r="V286" s="215">
        <f>E286+J286+O286+T286</f>
        <v>0</v>
      </c>
      <c r="W286" s="216"/>
    </row>
    <row r="287" spans="1:23" ht="15" customHeight="1" x14ac:dyDescent="0.25">
      <c r="A287" s="219" t="str">
        <f>CONCATENATE($L$4,"-",$M$4)</f>
        <v>22-</v>
      </c>
      <c r="B287" s="94"/>
      <c r="C287" s="95" t="s">
        <v>2</v>
      </c>
      <c r="D287" s="96"/>
      <c r="E287" s="97"/>
      <c r="F287" s="98"/>
      <c r="G287" s="105"/>
      <c r="H287" s="106" t="s">
        <v>2</v>
      </c>
      <c r="I287" s="107"/>
      <c r="J287" s="108"/>
      <c r="K287" s="109"/>
      <c r="L287" s="116"/>
      <c r="M287" s="117" t="s">
        <v>2</v>
      </c>
      <c r="N287" s="118"/>
      <c r="O287" s="119"/>
      <c r="P287" s="120"/>
      <c r="Q287" s="127"/>
      <c r="R287" s="128" t="s">
        <v>2</v>
      </c>
      <c r="S287" s="129"/>
      <c r="T287" s="130"/>
      <c r="U287" s="131"/>
      <c r="V287" s="90"/>
      <c r="W287" s="91"/>
    </row>
    <row r="288" spans="1:23" ht="15" customHeight="1" x14ac:dyDescent="0.25">
      <c r="A288" s="220"/>
      <c r="B288" s="99"/>
      <c r="C288" s="100" t="s">
        <v>28</v>
      </c>
      <c r="D288" s="101"/>
      <c r="E288" s="102"/>
      <c r="F288" s="103"/>
      <c r="G288" s="110"/>
      <c r="H288" s="111" t="s">
        <v>28</v>
      </c>
      <c r="I288" s="112"/>
      <c r="J288" s="113"/>
      <c r="K288" s="114"/>
      <c r="L288" s="121"/>
      <c r="M288" s="122" t="s">
        <v>28</v>
      </c>
      <c r="N288" s="123"/>
      <c r="O288" s="124"/>
      <c r="P288" s="125"/>
      <c r="Q288" s="132"/>
      <c r="R288" s="133" t="s">
        <v>28</v>
      </c>
      <c r="S288" s="134"/>
      <c r="T288" s="135"/>
      <c r="U288" s="136"/>
      <c r="W288" s="92"/>
    </row>
    <row r="289" spans="1:23" ht="15" customHeight="1" x14ac:dyDescent="0.25">
      <c r="A289" s="220"/>
      <c r="B289" s="99"/>
      <c r="C289" s="100" t="s">
        <v>3</v>
      </c>
      <c r="D289" s="101"/>
      <c r="E289" s="102"/>
      <c r="F289" s="103"/>
      <c r="G289" s="110"/>
      <c r="H289" s="111" t="s">
        <v>3</v>
      </c>
      <c r="I289" s="112"/>
      <c r="J289" s="113"/>
      <c r="K289" s="114"/>
      <c r="L289" s="121"/>
      <c r="M289" s="122" t="s">
        <v>3</v>
      </c>
      <c r="N289" s="123"/>
      <c r="O289" s="124"/>
      <c r="P289" s="125"/>
      <c r="Q289" s="132"/>
      <c r="R289" s="133" t="s">
        <v>3</v>
      </c>
      <c r="S289" s="134"/>
      <c r="T289" s="135"/>
      <c r="U289" s="136"/>
      <c r="W289" s="92"/>
    </row>
    <row r="290" spans="1:23" x14ac:dyDescent="0.25">
      <c r="A290" s="220"/>
      <c r="B290" s="99"/>
      <c r="C290" s="100" t="s">
        <v>4</v>
      </c>
      <c r="D290" s="101"/>
      <c r="E290" s="102"/>
      <c r="F290" s="103"/>
      <c r="G290" s="110"/>
      <c r="H290" s="111" t="s">
        <v>4</v>
      </c>
      <c r="I290" s="112"/>
      <c r="J290" s="113"/>
      <c r="K290" s="114"/>
      <c r="L290" s="121"/>
      <c r="M290" s="122" t="s">
        <v>4</v>
      </c>
      <c r="N290" s="123"/>
      <c r="O290" s="124"/>
      <c r="P290" s="125"/>
      <c r="Q290" s="132"/>
      <c r="R290" s="133" t="s">
        <v>4</v>
      </c>
      <c r="S290" s="134"/>
      <c r="T290" s="135"/>
      <c r="U290" s="136"/>
      <c r="W290" s="92"/>
    </row>
    <row r="291" spans="1:23" ht="15" customHeight="1" x14ac:dyDescent="0.25">
      <c r="A291" s="220"/>
      <c r="B291" s="99"/>
      <c r="C291" s="100" t="s">
        <v>5</v>
      </c>
      <c r="D291" s="101"/>
      <c r="E291" s="102"/>
      <c r="F291" s="103"/>
      <c r="G291" s="110"/>
      <c r="H291" s="111" t="s">
        <v>5</v>
      </c>
      <c r="I291" s="112"/>
      <c r="J291" s="113"/>
      <c r="K291" s="114"/>
      <c r="L291" s="121"/>
      <c r="M291" s="122" t="s">
        <v>5</v>
      </c>
      <c r="N291" s="123"/>
      <c r="O291" s="124"/>
      <c r="P291" s="125"/>
      <c r="Q291" s="132"/>
      <c r="R291" s="133" t="s">
        <v>5</v>
      </c>
      <c r="S291" s="134"/>
      <c r="T291" s="135"/>
      <c r="U291" s="136"/>
      <c r="W291" s="92"/>
    </row>
    <row r="292" spans="1:23" ht="15" customHeight="1" x14ac:dyDescent="0.25">
      <c r="A292" s="220"/>
      <c r="B292" s="99"/>
      <c r="C292" s="100" t="s">
        <v>6</v>
      </c>
      <c r="D292" s="101"/>
      <c r="E292" s="102"/>
      <c r="F292" s="103"/>
      <c r="G292" s="110"/>
      <c r="H292" s="111" t="s">
        <v>6</v>
      </c>
      <c r="I292" s="112"/>
      <c r="J292" s="113"/>
      <c r="K292" s="114"/>
      <c r="L292" s="121"/>
      <c r="M292" s="122" t="s">
        <v>6</v>
      </c>
      <c r="N292" s="123"/>
      <c r="O292" s="124"/>
      <c r="P292" s="125"/>
      <c r="Q292" s="132"/>
      <c r="R292" s="133" t="s">
        <v>6</v>
      </c>
      <c r="S292" s="134"/>
      <c r="T292" s="135"/>
      <c r="U292" s="136"/>
      <c r="W292" s="92"/>
    </row>
    <row r="293" spans="1:23" ht="15" customHeight="1" x14ac:dyDescent="0.25">
      <c r="A293" s="220"/>
      <c r="B293" s="99"/>
      <c r="C293" s="100" t="s">
        <v>7</v>
      </c>
      <c r="D293" s="101"/>
      <c r="E293" s="102"/>
      <c r="F293" s="103"/>
      <c r="G293" s="110"/>
      <c r="H293" s="111" t="s">
        <v>7</v>
      </c>
      <c r="I293" s="112"/>
      <c r="J293" s="113"/>
      <c r="K293" s="114"/>
      <c r="L293" s="121"/>
      <c r="M293" s="122" t="s">
        <v>7</v>
      </c>
      <c r="N293" s="123"/>
      <c r="O293" s="124"/>
      <c r="P293" s="125"/>
      <c r="Q293" s="132"/>
      <c r="R293" s="133" t="s">
        <v>7</v>
      </c>
      <c r="S293" s="134"/>
      <c r="T293" s="135"/>
      <c r="U293" s="136"/>
      <c r="W293" s="92"/>
    </row>
    <row r="294" spans="1:23" ht="15" customHeight="1" x14ac:dyDescent="0.25">
      <c r="A294" s="220"/>
      <c r="B294" s="99"/>
      <c r="C294" s="100" t="s">
        <v>29</v>
      </c>
      <c r="D294" s="101"/>
      <c r="E294" s="102"/>
      <c r="F294" s="103"/>
      <c r="G294" s="110"/>
      <c r="H294" s="111" t="s">
        <v>29</v>
      </c>
      <c r="I294" s="112"/>
      <c r="J294" s="113"/>
      <c r="K294" s="114"/>
      <c r="L294" s="121"/>
      <c r="M294" s="122" t="s">
        <v>29</v>
      </c>
      <c r="N294" s="123"/>
      <c r="O294" s="124"/>
      <c r="P294" s="125"/>
      <c r="Q294" s="132"/>
      <c r="R294" s="133" t="s">
        <v>29</v>
      </c>
      <c r="S294" s="134"/>
      <c r="T294" s="135"/>
      <c r="U294" s="136"/>
      <c r="W294" s="92"/>
    </row>
    <row r="295" spans="1:23" ht="15" customHeight="1" x14ac:dyDescent="0.25">
      <c r="A295" s="220"/>
      <c r="B295" s="99"/>
      <c r="C295" s="100" t="s">
        <v>8</v>
      </c>
      <c r="D295" s="101"/>
      <c r="E295" s="102"/>
      <c r="F295" s="103"/>
      <c r="G295" s="110"/>
      <c r="H295" s="111" t="s">
        <v>8</v>
      </c>
      <c r="I295" s="112"/>
      <c r="J295" s="113"/>
      <c r="K295" s="114"/>
      <c r="L295" s="121"/>
      <c r="M295" s="122" t="s">
        <v>8</v>
      </c>
      <c r="N295" s="123"/>
      <c r="O295" s="124"/>
      <c r="P295" s="125"/>
      <c r="Q295" s="132"/>
      <c r="R295" s="133" t="s">
        <v>8</v>
      </c>
      <c r="S295" s="134"/>
      <c r="T295" s="135"/>
      <c r="U295" s="136"/>
      <c r="W295" s="92"/>
    </row>
    <row r="296" spans="1:23" ht="15" customHeight="1" x14ac:dyDescent="0.25">
      <c r="A296" s="220"/>
      <c r="B296" s="99"/>
      <c r="C296" s="100" t="s">
        <v>9</v>
      </c>
      <c r="D296" s="101"/>
      <c r="E296" s="102"/>
      <c r="F296" s="103"/>
      <c r="G296" s="110"/>
      <c r="H296" s="111" t="s">
        <v>9</v>
      </c>
      <c r="I296" s="112"/>
      <c r="J296" s="113"/>
      <c r="K296" s="114"/>
      <c r="L296" s="121"/>
      <c r="M296" s="122" t="s">
        <v>9</v>
      </c>
      <c r="N296" s="123"/>
      <c r="O296" s="124"/>
      <c r="P296" s="125"/>
      <c r="Q296" s="132"/>
      <c r="R296" s="133" t="s">
        <v>9</v>
      </c>
      <c r="S296" s="134"/>
      <c r="T296" s="135"/>
      <c r="U296" s="136"/>
      <c r="W296" s="92"/>
    </row>
    <row r="297" spans="1:23" ht="15" customHeight="1" x14ac:dyDescent="0.25">
      <c r="A297" s="220"/>
      <c r="B297" s="99"/>
      <c r="C297" s="100" t="s">
        <v>10</v>
      </c>
      <c r="D297" s="101"/>
      <c r="E297" s="102"/>
      <c r="F297" s="103"/>
      <c r="G297" s="110"/>
      <c r="H297" s="111" t="s">
        <v>10</v>
      </c>
      <c r="I297" s="112"/>
      <c r="J297" s="113"/>
      <c r="K297" s="114"/>
      <c r="L297" s="121"/>
      <c r="M297" s="122" t="s">
        <v>10</v>
      </c>
      <c r="N297" s="123"/>
      <c r="O297" s="124"/>
      <c r="P297" s="125"/>
      <c r="Q297" s="132"/>
      <c r="R297" s="133" t="s">
        <v>10</v>
      </c>
      <c r="S297" s="134"/>
      <c r="T297" s="135"/>
      <c r="U297" s="136"/>
      <c r="W297" s="92"/>
    </row>
    <row r="298" spans="1:23" ht="15" customHeight="1" x14ac:dyDescent="0.25">
      <c r="A298" s="220"/>
      <c r="B298" s="99"/>
      <c r="C298" s="138" t="s">
        <v>30</v>
      </c>
      <c r="D298" s="138"/>
      <c r="E298" s="102"/>
      <c r="F298" s="103"/>
      <c r="G298" s="110"/>
      <c r="H298" s="139" t="s">
        <v>30</v>
      </c>
      <c r="I298" s="139"/>
      <c r="J298" s="113"/>
      <c r="K298" s="114"/>
      <c r="L298" s="121"/>
      <c r="M298" s="140" t="s">
        <v>30</v>
      </c>
      <c r="N298" s="140"/>
      <c r="O298" s="124"/>
      <c r="P298" s="125"/>
      <c r="Q298" s="132"/>
      <c r="R298" s="141" t="s">
        <v>30</v>
      </c>
      <c r="S298" s="141"/>
      <c r="T298" s="135"/>
      <c r="U298" s="136"/>
      <c r="W298" s="92"/>
    </row>
    <row r="299" spans="1:23" ht="15" customHeight="1" thickBot="1" x14ac:dyDescent="0.3">
      <c r="A299" s="93" t="s">
        <v>36</v>
      </c>
      <c r="B299" s="104">
        <v>22</v>
      </c>
      <c r="C299" s="142" t="s">
        <v>16</v>
      </c>
      <c r="D299" s="142"/>
      <c r="E299" s="143">
        <f t="shared" ref="E299" si="87">SUM(F287:F298)</f>
        <v>0</v>
      </c>
      <c r="F299" s="144"/>
      <c r="G299" s="115">
        <f>B299</f>
        <v>22</v>
      </c>
      <c r="H299" s="115" t="s">
        <v>16</v>
      </c>
      <c r="I299" s="115"/>
      <c r="J299" s="145">
        <f t="shared" ref="J299" si="88">SUM(K287:K298)</f>
        <v>0</v>
      </c>
      <c r="K299" s="145"/>
      <c r="L299" s="126">
        <f>B299</f>
        <v>22</v>
      </c>
      <c r="M299" s="146" t="s">
        <v>16</v>
      </c>
      <c r="N299" s="146"/>
      <c r="O299" s="147">
        <f t="shared" ref="O299" si="89">SUM(P287:P298)</f>
        <v>0</v>
      </c>
      <c r="P299" s="148"/>
      <c r="Q299" s="137">
        <f>B299</f>
        <v>22</v>
      </c>
      <c r="R299" s="137" t="s">
        <v>16</v>
      </c>
      <c r="S299" s="137"/>
      <c r="T299" s="149">
        <f t="shared" ref="T299" si="90">SUM(U287:U298)</f>
        <v>0</v>
      </c>
      <c r="U299" s="150"/>
      <c r="V299" s="215">
        <f>E299+J299+O299+T299</f>
        <v>0</v>
      </c>
      <c r="W299" s="216"/>
    </row>
    <row r="300" spans="1:23" ht="15" customHeight="1" x14ac:dyDescent="0.25">
      <c r="A300" s="219" t="str">
        <f>CONCATENATE($L$5,"-",$M$5)</f>
        <v>23-</v>
      </c>
      <c r="B300" s="94"/>
      <c r="C300" s="95" t="s">
        <v>2</v>
      </c>
      <c r="D300" s="96"/>
      <c r="E300" s="97"/>
      <c r="F300" s="98"/>
      <c r="G300" s="105"/>
      <c r="H300" s="106" t="s">
        <v>2</v>
      </c>
      <c r="I300" s="107"/>
      <c r="J300" s="108"/>
      <c r="K300" s="109"/>
      <c r="L300" s="116"/>
      <c r="M300" s="117" t="s">
        <v>2</v>
      </c>
      <c r="N300" s="118"/>
      <c r="O300" s="119"/>
      <c r="P300" s="120"/>
      <c r="Q300" s="127"/>
      <c r="R300" s="128" t="s">
        <v>2</v>
      </c>
      <c r="S300" s="129"/>
      <c r="T300" s="130"/>
      <c r="U300" s="131"/>
      <c r="V300" s="90"/>
      <c r="W300" s="91"/>
    </row>
    <row r="301" spans="1:23" ht="15" customHeight="1" x14ac:dyDescent="0.25">
      <c r="A301" s="220"/>
      <c r="B301" s="99"/>
      <c r="C301" s="100" t="s">
        <v>28</v>
      </c>
      <c r="D301" s="101"/>
      <c r="E301" s="102"/>
      <c r="F301" s="103"/>
      <c r="G301" s="110"/>
      <c r="H301" s="111" t="s">
        <v>28</v>
      </c>
      <c r="I301" s="112"/>
      <c r="J301" s="113"/>
      <c r="K301" s="114"/>
      <c r="L301" s="121"/>
      <c r="M301" s="122" t="s">
        <v>28</v>
      </c>
      <c r="N301" s="123"/>
      <c r="O301" s="124"/>
      <c r="P301" s="125"/>
      <c r="Q301" s="132"/>
      <c r="R301" s="133" t="s">
        <v>28</v>
      </c>
      <c r="S301" s="134"/>
      <c r="T301" s="135"/>
      <c r="U301" s="136"/>
      <c r="W301" s="92"/>
    </row>
    <row r="302" spans="1:23" ht="15" customHeight="1" x14ac:dyDescent="0.25">
      <c r="A302" s="220"/>
      <c r="B302" s="99"/>
      <c r="C302" s="100" t="s">
        <v>3</v>
      </c>
      <c r="D302" s="101"/>
      <c r="E302" s="102"/>
      <c r="F302" s="103"/>
      <c r="G302" s="110"/>
      <c r="H302" s="111" t="s">
        <v>3</v>
      </c>
      <c r="I302" s="112"/>
      <c r="J302" s="113"/>
      <c r="K302" s="114"/>
      <c r="L302" s="121"/>
      <c r="M302" s="122" t="s">
        <v>3</v>
      </c>
      <c r="N302" s="123"/>
      <c r="O302" s="124"/>
      <c r="P302" s="125"/>
      <c r="Q302" s="132"/>
      <c r="R302" s="133" t="s">
        <v>3</v>
      </c>
      <c r="S302" s="134"/>
      <c r="T302" s="135"/>
      <c r="U302" s="136"/>
      <c r="W302" s="92"/>
    </row>
    <row r="303" spans="1:23" x14ac:dyDescent="0.25">
      <c r="A303" s="220"/>
      <c r="B303" s="99"/>
      <c r="C303" s="100" t="s">
        <v>4</v>
      </c>
      <c r="D303" s="101"/>
      <c r="E303" s="102"/>
      <c r="F303" s="103"/>
      <c r="G303" s="110"/>
      <c r="H303" s="111" t="s">
        <v>4</v>
      </c>
      <c r="I303" s="112"/>
      <c r="J303" s="113"/>
      <c r="K303" s="114"/>
      <c r="L303" s="121"/>
      <c r="M303" s="122" t="s">
        <v>4</v>
      </c>
      <c r="N303" s="123"/>
      <c r="O303" s="124"/>
      <c r="P303" s="125"/>
      <c r="Q303" s="132"/>
      <c r="R303" s="133" t="s">
        <v>4</v>
      </c>
      <c r="S303" s="134"/>
      <c r="T303" s="135"/>
      <c r="U303" s="136"/>
      <c r="W303" s="92"/>
    </row>
    <row r="304" spans="1:23" ht="15" customHeight="1" x14ac:dyDescent="0.25">
      <c r="A304" s="220"/>
      <c r="B304" s="99"/>
      <c r="C304" s="100" t="s">
        <v>5</v>
      </c>
      <c r="D304" s="101"/>
      <c r="E304" s="102"/>
      <c r="F304" s="103"/>
      <c r="G304" s="110"/>
      <c r="H304" s="111" t="s">
        <v>5</v>
      </c>
      <c r="I304" s="112"/>
      <c r="J304" s="113"/>
      <c r="K304" s="114"/>
      <c r="L304" s="121"/>
      <c r="M304" s="122" t="s">
        <v>5</v>
      </c>
      <c r="N304" s="123"/>
      <c r="O304" s="124"/>
      <c r="P304" s="125"/>
      <c r="Q304" s="132"/>
      <c r="R304" s="133" t="s">
        <v>5</v>
      </c>
      <c r="S304" s="134"/>
      <c r="T304" s="135"/>
      <c r="U304" s="136"/>
      <c r="W304" s="92"/>
    </row>
    <row r="305" spans="1:23" ht="15" customHeight="1" x14ac:dyDescent="0.25">
      <c r="A305" s="220"/>
      <c r="B305" s="99"/>
      <c r="C305" s="100" t="s">
        <v>6</v>
      </c>
      <c r="D305" s="101"/>
      <c r="E305" s="102"/>
      <c r="F305" s="103"/>
      <c r="G305" s="110"/>
      <c r="H305" s="111" t="s">
        <v>6</v>
      </c>
      <c r="I305" s="112"/>
      <c r="J305" s="113"/>
      <c r="K305" s="114"/>
      <c r="L305" s="121"/>
      <c r="M305" s="122" t="s">
        <v>6</v>
      </c>
      <c r="N305" s="123"/>
      <c r="O305" s="124"/>
      <c r="P305" s="125"/>
      <c r="Q305" s="132"/>
      <c r="R305" s="133" t="s">
        <v>6</v>
      </c>
      <c r="S305" s="134"/>
      <c r="T305" s="135"/>
      <c r="U305" s="136"/>
      <c r="W305" s="92"/>
    </row>
    <row r="306" spans="1:23" ht="15" customHeight="1" x14ac:dyDescent="0.25">
      <c r="A306" s="220"/>
      <c r="B306" s="99"/>
      <c r="C306" s="100" t="s">
        <v>7</v>
      </c>
      <c r="D306" s="101"/>
      <c r="E306" s="102"/>
      <c r="F306" s="103"/>
      <c r="G306" s="110"/>
      <c r="H306" s="111" t="s">
        <v>7</v>
      </c>
      <c r="I306" s="112"/>
      <c r="J306" s="113"/>
      <c r="K306" s="114"/>
      <c r="L306" s="121"/>
      <c r="M306" s="122" t="s">
        <v>7</v>
      </c>
      <c r="N306" s="123"/>
      <c r="O306" s="124"/>
      <c r="P306" s="125"/>
      <c r="Q306" s="132"/>
      <c r="R306" s="133" t="s">
        <v>7</v>
      </c>
      <c r="S306" s="134"/>
      <c r="T306" s="135"/>
      <c r="U306" s="136"/>
      <c r="W306" s="92"/>
    </row>
    <row r="307" spans="1:23" ht="15" customHeight="1" x14ac:dyDescent="0.25">
      <c r="A307" s="220"/>
      <c r="B307" s="99"/>
      <c r="C307" s="100" t="s">
        <v>29</v>
      </c>
      <c r="D307" s="101"/>
      <c r="E307" s="102"/>
      <c r="F307" s="103"/>
      <c r="G307" s="110"/>
      <c r="H307" s="111" t="s">
        <v>29</v>
      </c>
      <c r="I307" s="112"/>
      <c r="J307" s="113"/>
      <c r="K307" s="114"/>
      <c r="L307" s="121"/>
      <c r="M307" s="122" t="s">
        <v>29</v>
      </c>
      <c r="N307" s="123"/>
      <c r="O307" s="124"/>
      <c r="P307" s="125"/>
      <c r="Q307" s="132"/>
      <c r="R307" s="133" t="s">
        <v>29</v>
      </c>
      <c r="S307" s="134"/>
      <c r="T307" s="135"/>
      <c r="U307" s="136"/>
      <c r="W307" s="92"/>
    </row>
    <row r="308" spans="1:23" ht="15" customHeight="1" x14ac:dyDescent="0.25">
      <c r="A308" s="220"/>
      <c r="B308" s="99"/>
      <c r="C308" s="100" t="s">
        <v>8</v>
      </c>
      <c r="D308" s="101"/>
      <c r="E308" s="102"/>
      <c r="F308" s="103"/>
      <c r="G308" s="110"/>
      <c r="H308" s="111" t="s">
        <v>8</v>
      </c>
      <c r="I308" s="112"/>
      <c r="J308" s="113"/>
      <c r="K308" s="114"/>
      <c r="L308" s="121"/>
      <c r="M308" s="122" t="s">
        <v>8</v>
      </c>
      <c r="N308" s="123"/>
      <c r="O308" s="124"/>
      <c r="P308" s="125"/>
      <c r="Q308" s="132"/>
      <c r="R308" s="133" t="s">
        <v>8</v>
      </c>
      <c r="S308" s="134"/>
      <c r="T308" s="135"/>
      <c r="U308" s="136"/>
      <c r="W308" s="92"/>
    </row>
    <row r="309" spans="1:23" ht="15" customHeight="1" x14ac:dyDescent="0.25">
      <c r="A309" s="220"/>
      <c r="B309" s="99"/>
      <c r="C309" s="100" t="s">
        <v>9</v>
      </c>
      <c r="D309" s="101"/>
      <c r="E309" s="102"/>
      <c r="F309" s="103"/>
      <c r="G309" s="110"/>
      <c r="H309" s="111" t="s">
        <v>9</v>
      </c>
      <c r="I309" s="112"/>
      <c r="J309" s="113"/>
      <c r="K309" s="114"/>
      <c r="L309" s="121"/>
      <c r="M309" s="122" t="s">
        <v>9</v>
      </c>
      <c r="N309" s="123"/>
      <c r="O309" s="124"/>
      <c r="P309" s="125"/>
      <c r="Q309" s="132"/>
      <c r="R309" s="133" t="s">
        <v>9</v>
      </c>
      <c r="S309" s="134"/>
      <c r="T309" s="135"/>
      <c r="U309" s="136"/>
      <c r="W309" s="92"/>
    </row>
    <row r="310" spans="1:23" ht="15" customHeight="1" x14ac:dyDescent="0.25">
      <c r="A310" s="220"/>
      <c r="B310" s="99"/>
      <c r="C310" s="100" t="s">
        <v>10</v>
      </c>
      <c r="D310" s="101"/>
      <c r="E310" s="102"/>
      <c r="F310" s="103"/>
      <c r="G310" s="110"/>
      <c r="H310" s="111" t="s">
        <v>10</v>
      </c>
      <c r="I310" s="112"/>
      <c r="J310" s="113"/>
      <c r="K310" s="114"/>
      <c r="L310" s="121"/>
      <c r="M310" s="122" t="s">
        <v>10</v>
      </c>
      <c r="N310" s="123"/>
      <c r="O310" s="124"/>
      <c r="P310" s="125"/>
      <c r="Q310" s="132"/>
      <c r="R310" s="133" t="s">
        <v>10</v>
      </c>
      <c r="S310" s="134"/>
      <c r="T310" s="135"/>
      <c r="U310" s="136"/>
      <c r="W310" s="92"/>
    </row>
    <row r="311" spans="1:23" ht="15" customHeight="1" x14ac:dyDescent="0.25">
      <c r="A311" s="220"/>
      <c r="B311" s="99"/>
      <c r="C311" s="138" t="s">
        <v>30</v>
      </c>
      <c r="D311" s="138"/>
      <c r="E311" s="102"/>
      <c r="F311" s="103"/>
      <c r="G311" s="110"/>
      <c r="H311" s="139" t="s">
        <v>30</v>
      </c>
      <c r="I311" s="139"/>
      <c r="J311" s="113"/>
      <c r="K311" s="114"/>
      <c r="L311" s="121"/>
      <c r="M311" s="140" t="s">
        <v>30</v>
      </c>
      <c r="N311" s="140"/>
      <c r="O311" s="124"/>
      <c r="P311" s="125"/>
      <c r="Q311" s="132"/>
      <c r="R311" s="141" t="s">
        <v>30</v>
      </c>
      <c r="S311" s="141"/>
      <c r="T311" s="135"/>
      <c r="U311" s="136"/>
      <c r="W311" s="92"/>
    </row>
    <row r="312" spans="1:23" ht="15" customHeight="1" thickBot="1" x14ac:dyDescent="0.3">
      <c r="A312" s="93" t="s">
        <v>36</v>
      </c>
      <c r="B312" s="104">
        <v>23</v>
      </c>
      <c r="C312" s="142" t="s">
        <v>16</v>
      </c>
      <c r="D312" s="142"/>
      <c r="E312" s="143">
        <f t="shared" ref="E312" si="91">SUM(F300:F311)</f>
        <v>0</v>
      </c>
      <c r="F312" s="144"/>
      <c r="G312" s="115">
        <f>B312</f>
        <v>23</v>
      </c>
      <c r="H312" s="115" t="s">
        <v>16</v>
      </c>
      <c r="I312" s="115"/>
      <c r="J312" s="145">
        <f t="shared" ref="J312" si="92">SUM(K300:K311)</f>
        <v>0</v>
      </c>
      <c r="K312" s="145"/>
      <c r="L312" s="126">
        <f>B312</f>
        <v>23</v>
      </c>
      <c r="M312" s="146" t="s">
        <v>16</v>
      </c>
      <c r="N312" s="146"/>
      <c r="O312" s="147">
        <f t="shared" ref="O312" si="93">SUM(P300:P311)</f>
        <v>0</v>
      </c>
      <c r="P312" s="148"/>
      <c r="Q312" s="137">
        <f>B312</f>
        <v>23</v>
      </c>
      <c r="R312" s="137" t="s">
        <v>16</v>
      </c>
      <c r="S312" s="137"/>
      <c r="T312" s="149">
        <f t="shared" ref="T312" si="94">SUM(U300:U311)</f>
        <v>0</v>
      </c>
      <c r="U312" s="150"/>
      <c r="V312" s="215">
        <f>E312+J312+O312+T312</f>
        <v>0</v>
      </c>
      <c r="W312" s="216"/>
    </row>
    <row r="313" spans="1:23" ht="15" customHeight="1" x14ac:dyDescent="0.25">
      <c r="A313" s="219" t="str">
        <f>CONCATENATE($L$6,"-",$M$6)</f>
        <v>24-</v>
      </c>
      <c r="B313" s="94"/>
      <c r="C313" s="95" t="s">
        <v>2</v>
      </c>
      <c r="D313" s="96"/>
      <c r="E313" s="97"/>
      <c r="F313" s="98"/>
      <c r="G313" s="105"/>
      <c r="H313" s="106" t="s">
        <v>2</v>
      </c>
      <c r="I313" s="107"/>
      <c r="J313" s="108"/>
      <c r="K313" s="109"/>
      <c r="L313" s="116"/>
      <c r="M313" s="117" t="s">
        <v>2</v>
      </c>
      <c r="N313" s="118"/>
      <c r="O313" s="119"/>
      <c r="P313" s="120"/>
      <c r="Q313" s="127"/>
      <c r="R313" s="128" t="s">
        <v>2</v>
      </c>
      <c r="S313" s="129"/>
      <c r="T313" s="130"/>
      <c r="U313" s="131"/>
      <c r="V313" s="90"/>
      <c r="W313" s="91"/>
    </row>
    <row r="314" spans="1:23" ht="15" customHeight="1" x14ac:dyDescent="0.25">
      <c r="A314" s="220"/>
      <c r="B314" s="99"/>
      <c r="C314" s="100" t="s">
        <v>28</v>
      </c>
      <c r="D314" s="101"/>
      <c r="E314" s="102"/>
      <c r="F314" s="103"/>
      <c r="G314" s="110"/>
      <c r="H314" s="111" t="s">
        <v>28</v>
      </c>
      <c r="I314" s="112"/>
      <c r="J314" s="113"/>
      <c r="K314" s="114"/>
      <c r="L314" s="121"/>
      <c r="M314" s="122" t="s">
        <v>28</v>
      </c>
      <c r="N314" s="123"/>
      <c r="O314" s="124"/>
      <c r="P314" s="125"/>
      <c r="Q314" s="132"/>
      <c r="R314" s="133" t="s">
        <v>28</v>
      </c>
      <c r="S314" s="134"/>
      <c r="T314" s="135"/>
      <c r="U314" s="136"/>
      <c r="W314" s="92"/>
    </row>
    <row r="315" spans="1:23" ht="15" customHeight="1" x14ac:dyDescent="0.25">
      <c r="A315" s="220"/>
      <c r="B315" s="99"/>
      <c r="C315" s="100" t="s">
        <v>3</v>
      </c>
      <c r="D315" s="101"/>
      <c r="E315" s="102"/>
      <c r="F315" s="103"/>
      <c r="G315" s="110"/>
      <c r="H315" s="111" t="s">
        <v>3</v>
      </c>
      <c r="I315" s="112"/>
      <c r="J315" s="113"/>
      <c r="K315" s="114"/>
      <c r="L315" s="121"/>
      <c r="M315" s="122" t="s">
        <v>3</v>
      </c>
      <c r="N315" s="123"/>
      <c r="O315" s="124"/>
      <c r="P315" s="125"/>
      <c r="Q315" s="132"/>
      <c r="R315" s="133" t="s">
        <v>3</v>
      </c>
      <c r="S315" s="134"/>
      <c r="T315" s="135"/>
      <c r="U315" s="136"/>
      <c r="W315" s="92"/>
    </row>
    <row r="316" spans="1:23" x14ac:dyDescent="0.25">
      <c r="A316" s="220"/>
      <c r="B316" s="99"/>
      <c r="C316" s="100" t="s">
        <v>4</v>
      </c>
      <c r="D316" s="101"/>
      <c r="E316" s="102"/>
      <c r="F316" s="103"/>
      <c r="G316" s="110"/>
      <c r="H316" s="111" t="s">
        <v>4</v>
      </c>
      <c r="I316" s="112"/>
      <c r="J316" s="113"/>
      <c r="K316" s="114"/>
      <c r="L316" s="121"/>
      <c r="M316" s="122" t="s">
        <v>4</v>
      </c>
      <c r="N316" s="123"/>
      <c r="O316" s="124"/>
      <c r="P316" s="125"/>
      <c r="Q316" s="132"/>
      <c r="R316" s="133" t="s">
        <v>4</v>
      </c>
      <c r="S316" s="134"/>
      <c r="T316" s="135"/>
      <c r="U316" s="136"/>
      <c r="W316" s="92"/>
    </row>
    <row r="317" spans="1:23" ht="15" customHeight="1" x14ac:dyDescent="0.25">
      <c r="A317" s="220"/>
      <c r="B317" s="99"/>
      <c r="C317" s="100" t="s">
        <v>5</v>
      </c>
      <c r="D317" s="101"/>
      <c r="E317" s="102"/>
      <c r="F317" s="103"/>
      <c r="G317" s="110"/>
      <c r="H317" s="111" t="s">
        <v>5</v>
      </c>
      <c r="I317" s="112"/>
      <c r="J317" s="113"/>
      <c r="K317" s="114"/>
      <c r="L317" s="121"/>
      <c r="M317" s="122" t="s">
        <v>5</v>
      </c>
      <c r="N317" s="123"/>
      <c r="O317" s="124"/>
      <c r="P317" s="125"/>
      <c r="Q317" s="132"/>
      <c r="R317" s="133" t="s">
        <v>5</v>
      </c>
      <c r="S317" s="134"/>
      <c r="T317" s="135"/>
      <c r="U317" s="136"/>
      <c r="W317" s="92"/>
    </row>
    <row r="318" spans="1:23" ht="15" customHeight="1" x14ac:dyDescent="0.25">
      <c r="A318" s="220"/>
      <c r="B318" s="99"/>
      <c r="C318" s="100" t="s">
        <v>6</v>
      </c>
      <c r="D318" s="101"/>
      <c r="E318" s="102"/>
      <c r="F318" s="103"/>
      <c r="G318" s="110"/>
      <c r="H318" s="111" t="s">
        <v>6</v>
      </c>
      <c r="I318" s="112"/>
      <c r="J318" s="113"/>
      <c r="K318" s="114"/>
      <c r="L318" s="121"/>
      <c r="M318" s="122" t="s">
        <v>6</v>
      </c>
      <c r="N318" s="123"/>
      <c r="O318" s="124"/>
      <c r="P318" s="125"/>
      <c r="Q318" s="132"/>
      <c r="R318" s="133" t="s">
        <v>6</v>
      </c>
      <c r="S318" s="134"/>
      <c r="T318" s="135"/>
      <c r="U318" s="136"/>
      <c r="W318" s="92"/>
    </row>
    <row r="319" spans="1:23" ht="15" customHeight="1" x14ac:dyDescent="0.25">
      <c r="A319" s="220"/>
      <c r="B319" s="99"/>
      <c r="C319" s="100" t="s">
        <v>7</v>
      </c>
      <c r="D319" s="101"/>
      <c r="E319" s="102"/>
      <c r="F319" s="103"/>
      <c r="G319" s="110"/>
      <c r="H319" s="111" t="s">
        <v>7</v>
      </c>
      <c r="I319" s="112"/>
      <c r="J319" s="113"/>
      <c r="K319" s="114"/>
      <c r="L319" s="121"/>
      <c r="M319" s="122" t="s">
        <v>7</v>
      </c>
      <c r="N319" s="123"/>
      <c r="O319" s="124"/>
      <c r="P319" s="125"/>
      <c r="Q319" s="132"/>
      <c r="R319" s="133" t="s">
        <v>7</v>
      </c>
      <c r="S319" s="134"/>
      <c r="T319" s="135"/>
      <c r="U319" s="136"/>
      <c r="W319" s="92"/>
    </row>
    <row r="320" spans="1:23" ht="15" customHeight="1" x14ac:dyDescent="0.25">
      <c r="A320" s="220"/>
      <c r="B320" s="99"/>
      <c r="C320" s="100" t="s">
        <v>29</v>
      </c>
      <c r="D320" s="101"/>
      <c r="E320" s="102"/>
      <c r="F320" s="103"/>
      <c r="G320" s="110"/>
      <c r="H320" s="111" t="s">
        <v>29</v>
      </c>
      <c r="I320" s="112"/>
      <c r="J320" s="113"/>
      <c r="K320" s="114"/>
      <c r="L320" s="121"/>
      <c r="M320" s="122" t="s">
        <v>29</v>
      </c>
      <c r="N320" s="123"/>
      <c r="O320" s="124"/>
      <c r="P320" s="125"/>
      <c r="Q320" s="132"/>
      <c r="R320" s="133" t="s">
        <v>29</v>
      </c>
      <c r="S320" s="134"/>
      <c r="T320" s="135"/>
      <c r="U320" s="136"/>
      <c r="W320" s="92"/>
    </row>
    <row r="321" spans="1:23" ht="15" customHeight="1" x14ac:dyDescent="0.25">
      <c r="A321" s="220"/>
      <c r="B321" s="99"/>
      <c r="C321" s="100" t="s">
        <v>8</v>
      </c>
      <c r="D321" s="101"/>
      <c r="E321" s="102"/>
      <c r="F321" s="103"/>
      <c r="G321" s="110"/>
      <c r="H321" s="111" t="s">
        <v>8</v>
      </c>
      <c r="I321" s="112"/>
      <c r="J321" s="113"/>
      <c r="K321" s="114"/>
      <c r="L321" s="121"/>
      <c r="M321" s="122" t="s">
        <v>8</v>
      </c>
      <c r="N321" s="123"/>
      <c r="O321" s="124"/>
      <c r="P321" s="125"/>
      <c r="Q321" s="132"/>
      <c r="R321" s="133" t="s">
        <v>8</v>
      </c>
      <c r="S321" s="134"/>
      <c r="T321" s="135"/>
      <c r="U321" s="136"/>
      <c r="W321" s="92"/>
    </row>
    <row r="322" spans="1:23" ht="15" customHeight="1" x14ac:dyDescent="0.25">
      <c r="A322" s="220"/>
      <c r="B322" s="99"/>
      <c r="C322" s="100" t="s">
        <v>9</v>
      </c>
      <c r="D322" s="101"/>
      <c r="E322" s="102"/>
      <c r="F322" s="103"/>
      <c r="G322" s="110"/>
      <c r="H322" s="111" t="s">
        <v>9</v>
      </c>
      <c r="I322" s="112"/>
      <c r="J322" s="113"/>
      <c r="K322" s="114"/>
      <c r="L322" s="121"/>
      <c r="M322" s="122" t="s">
        <v>9</v>
      </c>
      <c r="N322" s="123"/>
      <c r="O322" s="124"/>
      <c r="P322" s="125"/>
      <c r="Q322" s="132"/>
      <c r="R322" s="133" t="s">
        <v>9</v>
      </c>
      <c r="S322" s="134"/>
      <c r="T322" s="135"/>
      <c r="U322" s="136"/>
      <c r="W322" s="92"/>
    </row>
    <row r="323" spans="1:23" ht="15" customHeight="1" x14ac:dyDescent="0.25">
      <c r="A323" s="220"/>
      <c r="B323" s="99"/>
      <c r="C323" s="100" t="s">
        <v>10</v>
      </c>
      <c r="D323" s="101"/>
      <c r="E323" s="102"/>
      <c r="F323" s="103"/>
      <c r="G323" s="110"/>
      <c r="H323" s="111" t="s">
        <v>10</v>
      </c>
      <c r="I323" s="112"/>
      <c r="J323" s="113"/>
      <c r="K323" s="114"/>
      <c r="L323" s="121"/>
      <c r="M323" s="122" t="s">
        <v>10</v>
      </c>
      <c r="N323" s="123"/>
      <c r="O323" s="124"/>
      <c r="P323" s="125"/>
      <c r="Q323" s="132"/>
      <c r="R323" s="133" t="s">
        <v>10</v>
      </c>
      <c r="S323" s="134"/>
      <c r="T323" s="135"/>
      <c r="U323" s="136"/>
      <c r="W323" s="92"/>
    </row>
    <row r="324" spans="1:23" ht="15" customHeight="1" x14ac:dyDescent="0.25">
      <c r="A324" s="220"/>
      <c r="B324" s="99"/>
      <c r="C324" s="138" t="s">
        <v>30</v>
      </c>
      <c r="D324" s="138"/>
      <c r="E324" s="102"/>
      <c r="F324" s="103"/>
      <c r="G324" s="110"/>
      <c r="H324" s="139" t="s">
        <v>30</v>
      </c>
      <c r="I324" s="139"/>
      <c r="J324" s="113"/>
      <c r="K324" s="114"/>
      <c r="L324" s="121"/>
      <c r="M324" s="140" t="s">
        <v>30</v>
      </c>
      <c r="N324" s="140"/>
      <c r="O324" s="124"/>
      <c r="P324" s="125"/>
      <c r="Q324" s="132"/>
      <c r="R324" s="141" t="s">
        <v>30</v>
      </c>
      <c r="S324" s="141"/>
      <c r="T324" s="135"/>
      <c r="U324" s="136"/>
      <c r="W324" s="92"/>
    </row>
    <row r="325" spans="1:23" ht="15" customHeight="1" thickBot="1" x14ac:dyDescent="0.3">
      <c r="A325" s="93" t="s">
        <v>36</v>
      </c>
      <c r="B325" s="104">
        <v>24</v>
      </c>
      <c r="C325" s="142" t="s">
        <v>16</v>
      </c>
      <c r="D325" s="142"/>
      <c r="E325" s="143">
        <f t="shared" ref="E325" si="95">SUM(F313:F324)</f>
        <v>0</v>
      </c>
      <c r="F325" s="144"/>
      <c r="G325" s="115">
        <f>B325</f>
        <v>24</v>
      </c>
      <c r="H325" s="115" t="s">
        <v>16</v>
      </c>
      <c r="I325" s="115"/>
      <c r="J325" s="145">
        <f t="shared" ref="J325" si="96">SUM(K313:K324)</f>
        <v>0</v>
      </c>
      <c r="K325" s="145"/>
      <c r="L325" s="126">
        <f>B325</f>
        <v>24</v>
      </c>
      <c r="M325" s="146" t="s">
        <v>16</v>
      </c>
      <c r="N325" s="146"/>
      <c r="O325" s="147">
        <f t="shared" ref="O325" si="97">SUM(P313:P324)</f>
        <v>0</v>
      </c>
      <c r="P325" s="148"/>
      <c r="Q325" s="137">
        <f>B325</f>
        <v>24</v>
      </c>
      <c r="R325" s="137" t="s">
        <v>16</v>
      </c>
      <c r="S325" s="137"/>
      <c r="T325" s="149">
        <f t="shared" ref="T325" si="98">SUM(U313:U324)</f>
        <v>0</v>
      </c>
      <c r="U325" s="150"/>
      <c r="V325" s="215">
        <f>E325+J325+O325+T325</f>
        <v>0</v>
      </c>
      <c r="W325" s="216"/>
    </row>
    <row r="326" spans="1:23" ht="15" customHeight="1" x14ac:dyDescent="0.25">
      <c r="A326" s="219" t="str">
        <f>CONCATENATE($L$7,"-",$M$7)</f>
        <v>25-</v>
      </c>
      <c r="B326" s="94"/>
      <c r="C326" s="95" t="s">
        <v>2</v>
      </c>
      <c r="D326" s="96"/>
      <c r="E326" s="97"/>
      <c r="F326" s="98"/>
      <c r="G326" s="105"/>
      <c r="H326" s="106" t="s">
        <v>2</v>
      </c>
      <c r="I326" s="107"/>
      <c r="J326" s="108"/>
      <c r="K326" s="109"/>
      <c r="L326" s="116"/>
      <c r="M326" s="117" t="s">
        <v>2</v>
      </c>
      <c r="N326" s="118"/>
      <c r="O326" s="119"/>
      <c r="P326" s="120"/>
      <c r="Q326" s="127"/>
      <c r="R326" s="128" t="s">
        <v>2</v>
      </c>
      <c r="S326" s="129"/>
      <c r="T326" s="130"/>
      <c r="U326" s="131"/>
      <c r="V326" s="90"/>
      <c r="W326" s="91"/>
    </row>
    <row r="327" spans="1:23" ht="15" customHeight="1" x14ac:dyDescent="0.25">
      <c r="A327" s="220"/>
      <c r="B327" s="99"/>
      <c r="C327" s="100" t="s">
        <v>28</v>
      </c>
      <c r="D327" s="101"/>
      <c r="E327" s="102"/>
      <c r="F327" s="103"/>
      <c r="G327" s="110"/>
      <c r="H327" s="111" t="s">
        <v>28</v>
      </c>
      <c r="I327" s="112"/>
      <c r="J327" s="113"/>
      <c r="K327" s="114"/>
      <c r="L327" s="121"/>
      <c r="M327" s="122" t="s">
        <v>28</v>
      </c>
      <c r="N327" s="123"/>
      <c r="O327" s="124"/>
      <c r="P327" s="125"/>
      <c r="Q327" s="132"/>
      <c r="R327" s="133" t="s">
        <v>28</v>
      </c>
      <c r="S327" s="134"/>
      <c r="T327" s="135"/>
      <c r="U327" s="136"/>
      <c r="W327" s="92"/>
    </row>
    <row r="328" spans="1:23" ht="15" customHeight="1" x14ac:dyDescent="0.25">
      <c r="A328" s="220"/>
      <c r="B328" s="99"/>
      <c r="C328" s="100" t="s">
        <v>3</v>
      </c>
      <c r="D328" s="101"/>
      <c r="E328" s="102"/>
      <c r="F328" s="103"/>
      <c r="G328" s="110"/>
      <c r="H328" s="111" t="s">
        <v>3</v>
      </c>
      <c r="I328" s="112"/>
      <c r="J328" s="113"/>
      <c r="K328" s="114"/>
      <c r="L328" s="121"/>
      <c r="M328" s="122" t="s">
        <v>3</v>
      </c>
      <c r="N328" s="123"/>
      <c r="O328" s="124"/>
      <c r="P328" s="125"/>
      <c r="Q328" s="132"/>
      <c r="R328" s="133" t="s">
        <v>3</v>
      </c>
      <c r="S328" s="134"/>
      <c r="T328" s="135"/>
      <c r="U328" s="136"/>
      <c r="W328" s="92"/>
    </row>
    <row r="329" spans="1:23" x14ac:dyDescent="0.25">
      <c r="A329" s="220"/>
      <c r="B329" s="99"/>
      <c r="C329" s="100" t="s">
        <v>4</v>
      </c>
      <c r="D329" s="101"/>
      <c r="E329" s="102"/>
      <c r="F329" s="103"/>
      <c r="G329" s="110"/>
      <c r="H329" s="111" t="s">
        <v>4</v>
      </c>
      <c r="I329" s="112"/>
      <c r="J329" s="113"/>
      <c r="K329" s="114"/>
      <c r="L329" s="121"/>
      <c r="M329" s="122" t="s">
        <v>4</v>
      </c>
      <c r="N329" s="123"/>
      <c r="O329" s="124"/>
      <c r="P329" s="125"/>
      <c r="Q329" s="132"/>
      <c r="R329" s="133" t="s">
        <v>4</v>
      </c>
      <c r="S329" s="134"/>
      <c r="T329" s="135"/>
      <c r="U329" s="136"/>
      <c r="W329" s="92"/>
    </row>
    <row r="330" spans="1:23" ht="15" customHeight="1" x14ac:dyDescent="0.25">
      <c r="A330" s="220"/>
      <c r="B330" s="99"/>
      <c r="C330" s="100" t="s">
        <v>5</v>
      </c>
      <c r="D330" s="101"/>
      <c r="E330" s="102"/>
      <c r="F330" s="103"/>
      <c r="G330" s="110"/>
      <c r="H330" s="111" t="s">
        <v>5</v>
      </c>
      <c r="I330" s="112"/>
      <c r="J330" s="113"/>
      <c r="K330" s="114"/>
      <c r="L330" s="121"/>
      <c r="M330" s="122" t="s">
        <v>5</v>
      </c>
      <c r="N330" s="123"/>
      <c r="O330" s="124"/>
      <c r="P330" s="125"/>
      <c r="Q330" s="132"/>
      <c r="R330" s="133" t="s">
        <v>5</v>
      </c>
      <c r="S330" s="134"/>
      <c r="T330" s="135"/>
      <c r="U330" s="136"/>
      <c r="W330" s="92"/>
    </row>
    <row r="331" spans="1:23" ht="15" customHeight="1" x14ac:dyDescent="0.25">
      <c r="A331" s="220"/>
      <c r="B331" s="99"/>
      <c r="C331" s="100" t="s">
        <v>6</v>
      </c>
      <c r="D331" s="101"/>
      <c r="E331" s="102"/>
      <c r="F331" s="103"/>
      <c r="G331" s="110"/>
      <c r="H331" s="111" t="s">
        <v>6</v>
      </c>
      <c r="I331" s="112"/>
      <c r="J331" s="113"/>
      <c r="K331" s="114"/>
      <c r="L331" s="121"/>
      <c r="M331" s="122" t="s">
        <v>6</v>
      </c>
      <c r="N331" s="123"/>
      <c r="O331" s="124"/>
      <c r="P331" s="125"/>
      <c r="Q331" s="132"/>
      <c r="R331" s="133" t="s">
        <v>6</v>
      </c>
      <c r="S331" s="134"/>
      <c r="T331" s="135"/>
      <c r="U331" s="136"/>
      <c r="W331" s="92"/>
    </row>
    <row r="332" spans="1:23" ht="15" customHeight="1" x14ac:dyDescent="0.25">
      <c r="A332" s="220"/>
      <c r="B332" s="99"/>
      <c r="C332" s="100" t="s">
        <v>7</v>
      </c>
      <c r="D332" s="101"/>
      <c r="E332" s="102"/>
      <c r="F332" s="103"/>
      <c r="G332" s="110"/>
      <c r="H332" s="111" t="s">
        <v>7</v>
      </c>
      <c r="I332" s="112"/>
      <c r="J332" s="113"/>
      <c r="K332" s="114"/>
      <c r="L332" s="121"/>
      <c r="M332" s="122" t="s">
        <v>7</v>
      </c>
      <c r="N332" s="123"/>
      <c r="O332" s="124"/>
      <c r="P332" s="125"/>
      <c r="Q332" s="132"/>
      <c r="R332" s="133" t="s">
        <v>7</v>
      </c>
      <c r="S332" s="134"/>
      <c r="T332" s="135"/>
      <c r="U332" s="136"/>
      <c r="W332" s="92"/>
    </row>
    <row r="333" spans="1:23" ht="15" customHeight="1" x14ac:dyDescent="0.25">
      <c r="A333" s="220"/>
      <c r="B333" s="99"/>
      <c r="C333" s="100" t="s">
        <v>29</v>
      </c>
      <c r="D333" s="101"/>
      <c r="E333" s="102"/>
      <c r="F333" s="103"/>
      <c r="G333" s="110"/>
      <c r="H333" s="111" t="s">
        <v>29</v>
      </c>
      <c r="I333" s="112"/>
      <c r="J333" s="113"/>
      <c r="K333" s="114"/>
      <c r="L333" s="121"/>
      <c r="M333" s="122" t="s">
        <v>29</v>
      </c>
      <c r="N333" s="123"/>
      <c r="O333" s="124"/>
      <c r="P333" s="125"/>
      <c r="Q333" s="132"/>
      <c r="R333" s="133" t="s">
        <v>29</v>
      </c>
      <c r="S333" s="134"/>
      <c r="T333" s="135"/>
      <c r="U333" s="136"/>
      <c r="W333" s="92"/>
    </row>
    <row r="334" spans="1:23" ht="15" customHeight="1" x14ac:dyDescent="0.25">
      <c r="A334" s="220"/>
      <c r="B334" s="99"/>
      <c r="C334" s="100" t="s">
        <v>8</v>
      </c>
      <c r="D334" s="101"/>
      <c r="E334" s="102"/>
      <c r="F334" s="103"/>
      <c r="G334" s="110"/>
      <c r="H334" s="111" t="s">
        <v>8</v>
      </c>
      <c r="I334" s="112"/>
      <c r="J334" s="113"/>
      <c r="K334" s="114"/>
      <c r="L334" s="121"/>
      <c r="M334" s="122" t="s">
        <v>8</v>
      </c>
      <c r="N334" s="123"/>
      <c r="O334" s="124"/>
      <c r="P334" s="125"/>
      <c r="Q334" s="132"/>
      <c r="R334" s="133" t="s">
        <v>8</v>
      </c>
      <c r="S334" s="134"/>
      <c r="T334" s="135"/>
      <c r="U334" s="136"/>
      <c r="W334" s="92"/>
    </row>
    <row r="335" spans="1:23" ht="15" customHeight="1" x14ac:dyDescent="0.25">
      <c r="A335" s="220"/>
      <c r="B335" s="99"/>
      <c r="C335" s="100" t="s">
        <v>9</v>
      </c>
      <c r="D335" s="101"/>
      <c r="E335" s="102"/>
      <c r="F335" s="103"/>
      <c r="G335" s="110"/>
      <c r="H335" s="111" t="s">
        <v>9</v>
      </c>
      <c r="I335" s="112"/>
      <c r="J335" s="113"/>
      <c r="K335" s="114"/>
      <c r="L335" s="121"/>
      <c r="M335" s="122" t="s">
        <v>9</v>
      </c>
      <c r="N335" s="123"/>
      <c r="O335" s="124"/>
      <c r="P335" s="125"/>
      <c r="Q335" s="132"/>
      <c r="R335" s="133" t="s">
        <v>9</v>
      </c>
      <c r="S335" s="134"/>
      <c r="T335" s="135"/>
      <c r="U335" s="136"/>
      <c r="W335" s="92"/>
    </row>
    <row r="336" spans="1:23" ht="15" customHeight="1" x14ac:dyDescent="0.25">
      <c r="A336" s="220"/>
      <c r="B336" s="99"/>
      <c r="C336" s="100" t="s">
        <v>10</v>
      </c>
      <c r="D336" s="101"/>
      <c r="E336" s="102"/>
      <c r="F336" s="103"/>
      <c r="G336" s="110"/>
      <c r="H336" s="111" t="s">
        <v>10</v>
      </c>
      <c r="I336" s="112"/>
      <c r="J336" s="113"/>
      <c r="K336" s="114"/>
      <c r="L336" s="121"/>
      <c r="M336" s="122" t="s">
        <v>10</v>
      </c>
      <c r="N336" s="123"/>
      <c r="O336" s="124"/>
      <c r="P336" s="125"/>
      <c r="Q336" s="132"/>
      <c r="R336" s="133" t="s">
        <v>10</v>
      </c>
      <c r="S336" s="134"/>
      <c r="T336" s="135"/>
      <c r="U336" s="136"/>
      <c r="W336" s="92"/>
    </row>
    <row r="337" spans="1:23" ht="15" customHeight="1" x14ac:dyDescent="0.25">
      <c r="A337" s="220"/>
      <c r="B337" s="99"/>
      <c r="C337" s="138" t="s">
        <v>30</v>
      </c>
      <c r="D337" s="138"/>
      <c r="E337" s="102"/>
      <c r="F337" s="103"/>
      <c r="G337" s="110"/>
      <c r="H337" s="139" t="s">
        <v>30</v>
      </c>
      <c r="I337" s="139"/>
      <c r="J337" s="113"/>
      <c r="K337" s="114"/>
      <c r="L337" s="121"/>
      <c r="M337" s="140" t="s">
        <v>30</v>
      </c>
      <c r="N337" s="140"/>
      <c r="O337" s="124"/>
      <c r="P337" s="125"/>
      <c r="Q337" s="132"/>
      <c r="R337" s="141" t="s">
        <v>30</v>
      </c>
      <c r="S337" s="141"/>
      <c r="T337" s="135"/>
      <c r="U337" s="136"/>
      <c r="W337" s="92"/>
    </row>
    <row r="338" spans="1:23" ht="15" customHeight="1" thickBot="1" x14ac:dyDescent="0.3">
      <c r="A338" s="93" t="s">
        <v>36</v>
      </c>
      <c r="B338" s="104">
        <v>25</v>
      </c>
      <c r="C338" s="142" t="s">
        <v>16</v>
      </c>
      <c r="D338" s="142"/>
      <c r="E338" s="143">
        <f t="shared" ref="E338" si="99">SUM(F326:F337)</f>
        <v>0</v>
      </c>
      <c r="F338" s="144"/>
      <c r="G338" s="115">
        <f>B338</f>
        <v>25</v>
      </c>
      <c r="H338" s="115" t="s">
        <v>16</v>
      </c>
      <c r="I338" s="115"/>
      <c r="J338" s="145">
        <f t="shared" ref="J338" si="100">SUM(K326:K337)</f>
        <v>0</v>
      </c>
      <c r="K338" s="145"/>
      <c r="L338" s="126">
        <f>B338</f>
        <v>25</v>
      </c>
      <c r="M338" s="146" t="s">
        <v>16</v>
      </c>
      <c r="N338" s="146"/>
      <c r="O338" s="147">
        <f t="shared" ref="O338" si="101">SUM(P326:P337)</f>
        <v>0</v>
      </c>
      <c r="P338" s="148"/>
      <c r="Q338" s="137">
        <f>B338</f>
        <v>25</v>
      </c>
      <c r="R338" s="137" t="s">
        <v>16</v>
      </c>
      <c r="S338" s="137"/>
      <c r="T338" s="149">
        <f t="shared" ref="T338" si="102">SUM(U326:U337)</f>
        <v>0</v>
      </c>
      <c r="U338" s="150"/>
      <c r="V338" s="215">
        <f>E338+J338+O338+T338</f>
        <v>0</v>
      </c>
      <c r="W338" s="216"/>
    </row>
    <row r="339" spans="1:23" ht="15" customHeight="1" x14ac:dyDescent="0.25">
      <c r="A339" s="219" t="str">
        <f>CONCATENATE($L$8,"-",$M$8)</f>
        <v>26-</v>
      </c>
      <c r="B339" s="94"/>
      <c r="C339" s="95" t="s">
        <v>2</v>
      </c>
      <c r="D339" s="96"/>
      <c r="E339" s="97"/>
      <c r="F339" s="98"/>
      <c r="G339" s="105"/>
      <c r="H339" s="106" t="s">
        <v>2</v>
      </c>
      <c r="I339" s="107"/>
      <c r="J339" s="108"/>
      <c r="K339" s="109"/>
      <c r="L339" s="116"/>
      <c r="M339" s="117" t="s">
        <v>2</v>
      </c>
      <c r="N339" s="118"/>
      <c r="O339" s="119"/>
      <c r="P339" s="120"/>
      <c r="Q339" s="127"/>
      <c r="R339" s="128" t="s">
        <v>2</v>
      </c>
      <c r="S339" s="129"/>
      <c r="T339" s="130"/>
      <c r="U339" s="131"/>
      <c r="V339" s="90"/>
      <c r="W339" s="91"/>
    </row>
    <row r="340" spans="1:23" ht="15" customHeight="1" x14ac:dyDescent="0.25">
      <c r="A340" s="220"/>
      <c r="B340" s="99"/>
      <c r="C340" s="100" t="s">
        <v>28</v>
      </c>
      <c r="D340" s="101"/>
      <c r="E340" s="102"/>
      <c r="F340" s="103"/>
      <c r="G340" s="110"/>
      <c r="H340" s="111" t="s">
        <v>28</v>
      </c>
      <c r="I340" s="112"/>
      <c r="J340" s="113"/>
      <c r="K340" s="114"/>
      <c r="L340" s="121"/>
      <c r="M340" s="122" t="s">
        <v>28</v>
      </c>
      <c r="N340" s="123"/>
      <c r="O340" s="124"/>
      <c r="P340" s="125"/>
      <c r="Q340" s="132"/>
      <c r="R340" s="133" t="s">
        <v>28</v>
      </c>
      <c r="S340" s="134"/>
      <c r="T340" s="135"/>
      <c r="U340" s="136"/>
      <c r="W340" s="92"/>
    </row>
    <row r="341" spans="1:23" ht="15" customHeight="1" x14ac:dyDescent="0.25">
      <c r="A341" s="220"/>
      <c r="B341" s="99"/>
      <c r="C341" s="100" t="s">
        <v>3</v>
      </c>
      <c r="D341" s="101"/>
      <c r="E341" s="102"/>
      <c r="F341" s="103"/>
      <c r="G341" s="110"/>
      <c r="H341" s="111" t="s">
        <v>3</v>
      </c>
      <c r="I341" s="112"/>
      <c r="J341" s="113"/>
      <c r="K341" s="114"/>
      <c r="L341" s="121"/>
      <c r="M341" s="122" t="s">
        <v>3</v>
      </c>
      <c r="N341" s="123"/>
      <c r="O341" s="124"/>
      <c r="P341" s="125"/>
      <c r="Q341" s="132"/>
      <c r="R341" s="133" t="s">
        <v>3</v>
      </c>
      <c r="S341" s="134"/>
      <c r="T341" s="135"/>
      <c r="U341" s="136"/>
      <c r="W341" s="92"/>
    </row>
    <row r="342" spans="1:23" x14ac:dyDescent="0.25">
      <c r="A342" s="220"/>
      <c r="B342" s="99"/>
      <c r="C342" s="100" t="s">
        <v>4</v>
      </c>
      <c r="D342" s="101"/>
      <c r="E342" s="102"/>
      <c r="F342" s="103"/>
      <c r="G342" s="110"/>
      <c r="H342" s="111" t="s">
        <v>4</v>
      </c>
      <c r="I342" s="112"/>
      <c r="J342" s="113"/>
      <c r="K342" s="114"/>
      <c r="L342" s="121"/>
      <c r="M342" s="122" t="s">
        <v>4</v>
      </c>
      <c r="N342" s="123"/>
      <c r="O342" s="124"/>
      <c r="P342" s="125"/>
      <c r="Q342" s="132"/>
      <c r="R342" s="133" t="s">
        <v>4</v>
      </c>
      <c r="S342" s="134"/>
      <c r="T342" s="135"/>
      <c r="U342" s="136"/>
      <c r="W342" s="92"/>
    </row>
    <row r="343" spans="1:23" ht="15" customHeight="1" x14ac:dyDescent="0.25">
      <c r="A343" s="220"/>
      <c r="B343" s="99"/>
      <c r="C343" s="100" t="s">
        <v>5</v>
      </c>
      <c r="D343" s="101"/>
      <c r="E343" s="102"/>
      <c r="F343" s="103"/>
      <c r="G343" s="110"/>
      <c r="H343" s="111" t="s">
        <v>5</v>
      </c>
      <c r="I343" s="112"/>
      <c r="J343" s="113"/>
      <c r="K343" s="114"/>
      <c r="L343" s="121"/>
      <c r="M343" s="122" t="s">
        <v>5</v>
      </c>
      <c r="N343" s="123"/>
      <c r="O343" s="124"/>
      <c r="P343" s="125"/>
      <c r="Q343" s="132"/>
      <c r="R343" s="133" t="s">
        <v>5</v>
      </c>
      <c r="S343" s="134"/>
      <c r="T343" s="135"/>
      <c r="U343" s="136"/>
      <c r="W343" s="92"/>
    </row>
    <row r="344" spans="1:23" ht="15" customHeight="1" x14ac:dyDescent="0.25">
      <c r="A344" s="220"/>
      <c r="B344" s="99"/>
      <c r="C344" s="100" t="s">
        <v>6</v>
      </c>
      <c r="D344" s="101"/>
      <c r="E344" s="102"/>
      <c r="F344" s="103"/>
      <c r="G344" s="110"/>
      <c r="H344" s="111" t="s">
        <v>6</v>
      </c>
      <c r="I344" s="112"/>
      <c r="J344" s="113"/>
      <c r="K344" s="114"/>
      <c r="L344" s="121"/>
      <c r="M344" s="122" t="s">
        <v>6</v>
      </c>
      <c r="N344" s="123"/>
      <c r="O344" s="124"/>
      <c r="P344" s="125"/>
      <c r="Q344" s="132"/>
      <c r="R344" s="133" t="s">
        <v>6</v>
      </c>
      <c r="S344" s="134"/>
      <c r="T344" s="135"/>
      <c r="U344" s="136"/>
      <c r="W344" s="92"/>
    </row>
    <row r="345" spans="1:23" ht="15" customHeight="1" x14ac:dyDescent="0.25">
      <c r="A345" s="220"/>
      <c r="B345" s="99"/>
      <c r="C345" s="100" t="s">
        <v>7</v>
      </c>
      <c r="D345" s="101"/>
      <c r="E345" s="102"/>
      <c r="F345" s="103"/>
      <c r="G345" s="110"/>
      <c r="H345" s="111" t="s">
        <v>7</v>
      </c>
      <c r="I345" s="112"/>
      <c r="J345" s="113"/>
      <c r="K345" s="114"/>
      <c r="L345" s="121"/>
      <c r="M345" s="122" t="s">
        <v>7</v>
      </c>
      <c r="N345" s="123"/>
      <c r="O345" s="124"/>
      <c r="P345" s="125"/>
      <c r="Q345" s="132"/>
      <c r="R345" s="133" t="s">
        <v>7</v>
      </c>
      <c r="S345" s="134"/>
      <c r="T345" s="135"/>
      <c r="U345" s="136"/>
      <c r="W345" s="92"/>
    </row>
    <row r="346" spans="1:23" ht="15" customHeight="1" x14ac:dyDescent="0.25">
      <c r="A346" s="220"/>
      <c r="B346" s="99"/>
      <c r="C346" s="100" t="s">
        <v>29</v>
      </c>
      <c r="D346" s="101"/>
      <c r="E346" s="102"/>
      <c r="F346" s="103"/>
      <c r="G346" s="110"/>
      <c r="H346" s="111" t="s">
        <v>29</v>
      </c>
      <c r="I346" s="112"/>
      <c r="J346" s="113"/>
      <c r="K346" s="114"/>
      <c r="L346" s="121"/>
      <c r="M346" s="122" t="s">
        <v>29</v>
      </c>
      <c r="N346" s="123"/>
      <c r="O346" s="124"/>
      <c r="P346" s="125"/>
      <c r="Q346" s="132"/>
      <c r="R346" s="133" t="s">
        <v>29</v>
      </c>
      <c r="S346" s="134"/>
      <c r="T346" s="135"/>
      <c r="U346" s="136"/>
      <c r="W346" s="92"/>
    </row>
    <row r="347" spans="1:23" ht="15" customHeight="1" x14ac:dyDescent="0.25">
      <c r="A347" s="220"/>
      <c r="B347" s="99"/>
      <c r="C347" s="100" t="s">
        <v>8</v>
      </c>
      <c r="D347" s="101"/>
      <c r="E347" s="102"/>
      <c r="F347" s="103"/>
      <c r="G347" s="110"/>
      <c r="H347" s="111" t="s">
        <v>8</v>
      </c>
      <c r="I347" s="112"/>
      <c r="J347" s="113"/>
      <c r="K347" s="114"/>
      <c r="L347" s="121"/>
      <c r="M347" s="122" t="s">
        <v>8</v>
      </c>
      <c r="N347" s="123"/>
      <c r="O347" s="124"/>
      <c r="P347" s="125"/>
      <c r="Q347" s="132"/>
      <c r="R347" s="133" t="s">
        <v>8</v>
      </c>
      <c r="S347" s="134"/>
      <c r="T347" s="135"/>
      <c r="U347" s="136"/>
      <c r="W347" s="92"/>
    </row>
    <row r="348" spans="1:23" ht="15" customHeight="1" x14ac:dyDescent="0.25">
      <c r="A348" s="220"/>
      <c r="B348" s="99"/>
      <c r="C348" s="100" t="s">
        <v>9</v>
      </c>
      <c r="D348" s="101"/>
      <c r="E348" s="102"/>
      <c r="F348" s="103"/>
      <c r="G348" s="110"/>
      <c r="H348" s="111" t="s">
        <v>9</v>
      </c>
      <c r="I348" s="112"/>
      <c r="J348" s="113"/>
      <c r="K348" s="114"/>
      <c r="L348" s="121"/>
      <c r="M348" s="122" t="s">
        <v>9</v>
      </c>
      <c r="N348" s="123"/>
      <c r="O348" s="124"/>
      <c r="P348" s="125"/>
      <c r="Q348" s="132"/>
      <c r="R348" s="133" t="s">
        <v>9</v>
      </c>
      <c r="S348" s="134"/>
      <c r="T348" s="135"/>
      <c r="U348" s="136"/>
      <c r="W348" s="92"/>
    </row>
    <row r="349" spans="1:23" ht="15" customHeight="1" x14ac:dyDescent="0.25">
      <c r="A349" s="220"/>
      <c r="B349" s="99"/>
      <c r="C349" s="100" t="s">
        <v>10</v>
      </c>
      <c r="D349" s="101"/>
      <c r="E349" s="102"/>
      <c r="F349" s="103"/>
      <c r="G349" s="110"/>
      <c r="H349" s="111" t="s">
        <v>10</v>
      </c>
      <c r="I349" s="112"/>
      <c r="J349" s="113"/>
      <c r="K349" s="114"/>
      <c r="L349" s="121"/>
      <c r="M349" s="122" t="s">
        <v>10</v>
      </c>
      <c r="N349" s="123"/>
      <c r="O349" s="124"/>
      <c r="P349" s="125"/>
      <c r="Q349" s="132"/>
      <c r="R349" s="133" t="s">
        <v>10</v>
      </c>
      <c r="S349" s="134"/>
      <c r="T349" s="135"/>
      <c r="U349" s="136"/>
      <c r="W349" s="92"/>
    </row>
    <row r="350" spans="1:23" ht="15" customHeight="1" x14ac:dyDescent="0.25">
      <c r="A350" s="220"/>
      <c r="B350" s="99"/>
      <c r="C350" s="138" t="s">
        <v>30</v>
      </c>
      <c r="D350" s="138"/>
      <c r="E350" s="102"/>
      <c r="F350" s="103"/>
      <c r="G350" s="110"/>
      <c r="H350" s="139" t="s">
        <v>30</v>
      </c>
      <c r="I350" s="139"/>
      <c r="J350" s="113"/>
      <c r="K350" s="114"/>
      <c r="L350" s="121"/>
      <c r="M350" s="140" t="s">
        <v>30</v>
      </c>
      <c r="N350" s="140"/>
      <c r="O350" s="124"/>
      <c r="P350" s="125"/>
      <c r="Q350" s="132"/>
      <c r="R350" s="141" t="s">
        <v>30</v>
      </c>
      <c r="S350" s="141"/>
      <c r="T350" s="135"/>
      <c r="U350" s="136"/>
      <c r="W350" s="92"/>
    </row>
    <row r="351" spans="1:23" ht="15" customHeight="1" thickBot="1" x14ac:dyDescent="0.3">
      <c r="A351" s="93" t="s">
        <v>36</v>
      </c>
      <c r="B351" s="104">
        <v>26</v>
      </c>
      <c r="C351" s="142" t="s">
        <v>16</v>
      </c>
      <c r="D351" s="142"/>
      <c r="E351" s="143">
        <f t="shared" ref="E351" si="103">SUM(F339:F350)</f>
        <v>0</v>
      </c>
      <c r="F351" s="144"/>
      <c r="G351" s="115">
        <f>B351</f>
        <v>26</v>
      </c>
      <c r="H351" s="115" t="s">
        <v>16</v>
      </c>
      <c r="I351" s="115"/>
      <c r="J351" s="145">
        <f t="shared" ref="J351" si="104">SUM(K339:K350)</f>
        <v>0</v>
      </c>
      <c r="K351" s="145"/>
      <c r="L351" s="126">
        <f>B351</f>
        <v>26</v>
      </c>
      <c r="M351" s="146" t="s">
        <v>16</v>
      </c>
      <c r="N351" s="146"/>
      <c r="O351" s="147">
        <f t="shared" ref="O351" si="105">SUM(P339:P350)</f>
        <v>0</v>
      </c>
      <c r="P351" s="148"/>
      <c r="Q351" s="137">
        <f>B351</f>
        <v>26</v>
      </c>
      <c r="R351" s="137" t="s">
        <v>16</v>
      </c>
      <c r="S351" s="137"/>
      <c r="T351" s="149">
        <f t="shared" ref="T351" si="106">SUM(U339:U350)</f>
        <v>0</v>
      </c>
      <c r="U351" s="150"/>
      <c r="V351" s="215">
        <f>E351+J351+O351+T351</f>
        <v>0</v>
      </c>
      <c r="W351" s="216"/>
    </row>
    <row r="352" spans="1:23" ht="15" customHeight="1" x14ac:dyDescent="0.25">
      <c r="A352" s="219" t="str">
        <f>CONCATENATE($L$9,"-",$M$9)</f>
        <v>27-</v>
      </c>
      <c r="B352" s="94"/>
      <c r="C352" s="95" t="s">
        <v>2</v>
      </c>
      <c r="D352" s="96"/>
      <c r="E352" s="97"/>
      <c r="F352" s="98"/>
      <c r="G352" s="105"/>
      <c r="H352" s="106" t="s">
        <v>2</v>
      </c>
      <c r="I352" s="107"/>
      <c r="J352" s="108"/>
      <c r="K352" s="109"/>
      <c r="L352" s="116"/>
      <c r="M352" s="117" t="s">
        <v>2</v>
      </c>
      <c r="N352" s="118"/>
      <c r="O352" s="119"/>
      <c r="P352" s="120"/>
      <c r="Q352" s="127"/>
      <c r="R352" s="128" t="s">
        <v>2</v>
      </c>
      <c r="S352" s="129"/>
      <c r="T352" s="130"/>
      <c r="U352" s="131"/>
      <c r="V352" s="90"/>
      <c r="W352" s="91"/>
    </row>
    <row r="353" spans="1:23" ht="15" customHeight="1" x14ac:dyDescent="0.25">
      <c r="A353" s="220"/>
      <c r="B353" s="99"/>
      <c r="C353" s="100" t="s">
        <v>28</v>
      </c>
      <c r="D353" s="101"/>
      <c r="E353" s="102"/>
      <c r="F353" s="103"/>
      <c r="G353" s="110"/>
      <c r="H353" s="111" t="s">
        <v>28</v>
      </c>
      <c r="I353" s="112"/>
      <c r="J353" s="113"/>
      <c r="K353" s="114"/>
      <c r="L353" s="121"/>
      <c r="M353" s="122" t="s">
        <v>28</v>
      </c>
      <c r="N353" s="123"/>
      <c r="O353" s="124"/>
      <c r="P353" s="125"/>
      <c r="Q353" s="132"/>
      <c r="R353" s="133" t="s">
        <v>28</v>
      </c>
      <c r="S353" s="134"/>
      <c r="T353" s="135"/>
      <c r="U353" s="136"/>
      <c r="W353" s="92"/>
    </row>
    <row r="354" spans="1:23" ht="15" customHeight="1" x14ac:dyDescent="0.25">
      <c r="A354" s="220"/>
      <c r="B354" s="99"/>
      <c r="C354" s="100" t="s">
        <v>3</v>
      </c>
      <c r="D354" s="101"/>
      <c r="E354" s="102"/>
      <c r="F354" s="103"/>
      <c r="G354" s="110"/>
      <c r="H354" s="111" t="s">
        <v>3</v>
      </c>
      <c r="I354" s="112"/>
      <c r="J354" s="113"/>
      <c r="K354" s="114"/>
      <c r="L354" s="121"/>
      <c r="M354" s="122" t="s">
        <v>3</v>
      </c>
      <c r="N354" s="123"/>
      <c r="O354" s="124"/>
      <c r="P354" s="125"/>
      <c r="Q354" s="132"/>
      <c r="R354" s="133" t="s">
        <v>3</v>
      </c>
      <c r="S354" s="134"/>
      <c r="T354" s="135"/>
      <c r="U354" s="136"/>
      <c r="W354" s="92"/>
    </row>
    <row r="355" spans="1:23" x14ac:dyDescent="0.25">
      <c r="A355" s="220"/>
      <c r="B355" s="99"/>
      <c r="C355" s="100" t="s">
        <v>4</v>
      </c>
      <c r="D355" s="101"/>
      <c r="E355" s="102"/>
      <c r="F355" s="103"/>
      <c r="G355" s="110"/>
      <c r="H355" s="111" t="s">
        <v>4</v>
      </c>
      <c r="I355" s="112"/>
      <c r="J355" s="113"/>
      <c r="K355" s="114"/>
      <c r="L355" s="121"/>
      <c r="M355" s="122" t="s">
        <v>4</v>
      </c>
      <c r="N355" s="123"/>
      <c r="O355" s="124"/>
      <c r="P355" s="125"/>
      <c r="Q355" s="132"/>
      <c r="R355" s="133" t="s">
        <v>4</v>
      </c>
      <c r="S355" s="134"/>
      <c r="T355" s="135"/>
      <c r="U355" s="136"/>
      <c r="W355" s="92"/>
    </row>
    <row r="356" spans="1:23" ht="15" customHeight="1" x14ac:dyDescent="0.25">
      <c r="A356" s="220"/>
      <c r="B356" s="99"/>
      <c r="C356" s="100" t="s">
        <v>5</v>
      </c>
      <c r="D356" s="101"/>
      <c r="E356" s="102"/>
      <c r="F356" s="103"/>
      <c r="G356" s="110"/>
      <c r="H356" s="111" t="s">
        <v>5</v>
      </c>
      <c r="I356" s="112"/>
      <c r="J356" s="113"/>
      <c r="K356" s="114"/>
      <c r="L356" s="121"/>
      <c r="M356" s="122" t="s">
        <v>5</v>
      </c>
      <c r="N356" s="123"/>
      <c r="O356" s="124"/>
      <c r="P356" s="125"/>
      <c r="Q356" s="132"/>
      <c r="R356" s="133" t="s">
        <v>5</v>
      </c>
      <c r="S356" s="134"/>
      <c r="T356" s="135"/>
      <c r="U356" s="136"/>
      <c r="W356" s="92"/>
    </row>
    <row r="357" spans="1:23" ht="15" customHeight="1" x14ac:dyDescent="0.25">
      <c r="A357" s="220"/>
      <c r="B357" s="99"/>
      <c r="C357" s="100" t="s">
        <v>6</v>
      </c>
      <c r="D357" s="101"/>
      <c r="E357" s="102"/>
      <c r="F357" s="103"/>
      <c r="G357" s="110"/>
      <c r="H357" s="111" t="s">
        <v>6</v>
      </c>
      <c r="I357" s="112"/>
      <c r="J357" s="113"/>
      <c r="K357" s="114"/>
      <c r="L357" s="121"/>
      <c r="M357" s="122" t="s">
        <v>6</v>
      </c>
      <c r="N357" s="123"/>
      <c r="O357" s="124"/>
      <c r="P357" s="125"/>
      <c r="Q357" s="132"/>
      <c r="R357" s="133" t="s">
        <v>6</v>
      </c>
      <c r="S357" s="134"/>
      <c r="T357" s="135"/>
      <c r="U357" s="136"/>
      <c r="W357" s="92"/>
    </row>
    <row r="358" spans="1:23" ht="15" customHeight="1" x14ac:dyDescent="0.25">
      <c r="A358" s="220"/>
      <c r="B358" s="99"/>
      <c r="C358" s="100" t="s">
        <v>7</v>
      </c>
      <c r="D358" s="101"/>
      <c r="E358" s="102"/>
      <c r="F358" s="103"/>
      <c r="G358" s="110"/>
      <c r="H358" s="111" t="s">
        <v>7</v>
      </c>
      <c r="I358" s="112"/>
      <c r="J358" s="113"/>
      <c r="K358" s="114"/>
      <c r="L358" s="121"/>
      <c r="M358" s="122" t="s">
        <v>7</v>
      </c>
      <c r="N358" s="123"/>
      <c r="O358" s="124"/>
      <c r="P358" s="125"/>
      <c r="Q358" s="132"/>
      <c r="R358" s="133" t="s">
        <v>7</v>
      </c>
      <c r="S358" s="134"/>
      <c r="T358" s="135"/>
      <c r="U358" s="136"/>
      <c r="W358" s="92"/>
    </row>
    <row r="359" spans="1:23" ht="15" customHeight="1" x14ac:dyDescent="0.25">
      <c r="A359" s="220"/>
      <c r="B359" s="99"/>
      <c r="C359" s="100" t="s">
        <v>29</v>
      </c>
      <c r="D359" s="101"/>
      <c r="E359" s="102"/>
      <c r="F359" s="103"/>
      <c r="G359" s="110"/>
      <c r="H359" s="111" t="s">
        <v>29</v>
      </c>
      <c r="I359" s="112"/>
      <c r="J359" s="113"/>
      <c r="K359" s="114"/>
      <c r="L359" s="121"/>
      <c r="M359" s="122" t="s">
        <v>29</v>
      </c>
      <c r="N359" s="123"/>
      <c r="O359" s="124"/>
      <c r="P359" s="125"/>
      <c r="Q359" s="132"/>
      <c r="R359" s="133" t="s">
        <v>29</v>
      </c>
      <c r="S359" s="134"/>
      <c r="T359" s="135"/>
      <c r="U359" s="136"/>
      <c r="W359" s="92"/>
    </row>
    <row r="360" spans="1:23" ht="15" customHeight="1" x14ac:dyDescent="0.25">
      <c r="A360" s="220"/>
      <c r="B360" s="99"/>
      <c r="C360" s="100" t="s">
        <v>8</v>
      </c>
      <c r="D360" s="101"/>
      <c r="E360" s="102"/>
      <c r="F360" s="103"/>
      <c r="G360" s="110"/>
      <c r="H360" s="111" t="s">
        <v>8</v>
      </c>
      <c r="I360" s="112"/>
      <c r="J360" s="113"/>
      <c r="K360" s="114"/>
      <c r="L360" s="121"/>
      <c r="M360" s="122" t="s">
        <v>8</v>
      </c>
      <c r="N360" s="123"/>
      <c r="O360" s="124"/>
      <c r="P360" s="125"/>
      <c r="Q360" s="132"/>
      <c r="R360" s="133" t="s">
        <v>8</v>
      </c>
      <c r="S360" s="134"/>
      <c r="T360" s="135"/>
      <c r="U360" s="136"/>
      <c r="W360" s="92"/>
    </row>
    <row r="361" spans="1:23" ht="15" customHeight="1" x14ac:dyDescent="0.25">
      <c r="A361" s="220"/>
      <c r="B361" s="99"/>
      <c r="C361" s="100" t="s">
        <v>9</v>
      </c>
      <c r="D361" s="101"/>
      <c r="E361" s="102"/>
      <c r="F361" s="103"/>
      <c r="G361" s="110"/>
      <c r="H361" s="111" t="s">
        <v>9</v>
      </c>
      <c r="I361" s="112"/>
      <c r="J361" s="113"/>
      <c r="K361" s="114"/>
      <c r="L361" s="121"/>
      <c r="M361" s="122" t="s">
        <v>9</v>
      </c>
      <c r="N361" s="123"/>
      <c r="O361" s="124"/>
      <c r="P361" s="125"/>
      <c r="Q361" s="132"/>
      <c r="R361" s="133" t="s">
        <v>9</v>
      </c>
      <c r="S361" s="134"/>
      <c r="T361" s="135"/>
      <c r="U361" s="136"/>
      <c r="W361" s="92"/>
    </row>
    <row r="362" spans="1:23" ht="15" customHeight="1" x14ac:dyDescent="0.25">
      <c r="A362" s="220"/>
      <c r="B362" s="99"/>
      <c r="C362" s="100" t="s">
        <v>10</v>
      </c>
      <c r="D362" s="101"/>
      <c r="E362" s="102"/>
      <c r="F362" s="103"/>
      <c r="G362" s="110"/>
      <c r="H362" s="111" t="s">
        <v>10</v>
      </c>
      <c r="I362" s="112"/>
      <c r="J362" s="113"/>
      <c r="K362" s="114"/>
      <c r="L362" s="121"/>
      <c r="M362" s="122" t="s">
        <v>10</v>
      </c>
      <c r="N362" s="123"/>
      <c r="O362" s="124"/>
      <c r="P362" s="125"/>
      <c r="Q362" s="132"/>
      <c r="R362" s="133" t="s">
        <v>10</v>
      </c>
      <c r="S362" s="134"/>
      <c r="T362" s="135"/>
      <c r="U362" s="136"/>
      <c r="W362" s="92"/>
    </row>
    <row r="363" spans="1:23" ht="15" customHeight="1" x14ac:dyDescent="0.25">
      <c r="A363" s="220"/>
      <c r="B363" s="99"/>
      <c r="C363" s="138" t="s">
        <v>30</v>
      </c>
      <c r="D363" s="138"/>
      <c r="E363" s="102"/>
      <c r="F363" s="103"/>
      <c r="G363" s="110"/>
      <c r="H363" s="139" t="s">
        <v>30</v>
      </c>
      <c r="I363" s="139"/>
      <c r="J363" s="113"/>
      <c r="K363" s="114"/>
      <c r="L363" s="121"/>
      <c r="M363" s="140" t="s">
        <v>30</v>
      </c>
      <c r="N363" s="140"/>
      <c r="O363" s="124"/>
      <c r="P363" s="125"/>
      <c r="Q363" s="132"/>
      <c r="R363" s="141" t="s">
        <v>30</v>
      </c>
      <c r="S363" s="141"/>
      <c r="T363" s="135"/>
      <c r="U363" s="136"/>
      <c r="W363" s="92"/>
    </row>
    <row r="364" spans="1:23" ht="15" customHeight="1" thickBot="1" x14ac:dyDescent="0.3">
      <c r="A364" s="93" t="s">
        <v>36</v>
      </c>
      <c r="B364" s="104">
        <v>27</v>
      </c>
      <c r="C364" s="142" t="s">
        <v>16</v>
      </c>
      <c r="D364" s="142"/>
      <c r="E364" s="143">
        <f t="shared" ref="E364" si="107">SUM(F352:F363)</f>
        <v>0</v>
      </c>
      <c r="F364" s="144"/>
      <c r="G364" s="115">
        <f>B364</f>
        <v>27</v>
      </c>
      <c r="H364" s="115" t="s">
        <v>16</v>
      </c>
      <c r="I364" s="115"/>
      <c r="J364" s="145">
        <f t="shared" ref="J364" si="108">SUM(K352:K363)</f>
        <v>0</v>
      </c>
      <c r="K364" s="145"/>
      <c r="L364" s="126">
        <f>B364</f>
        <v>27</v>
      </c>
      <c r="M364" s="146" t="s">
        <v>16</v>
      </c>
      <c r="N364" s="146"/>
      <c r="O364" s="147">
        <f t="shared" ref="O364" si="109">SUM(P352:P363)</f>
        <v>0</v>
      </c>
      <c r="P364" s="148"/>
      <c r="Q364" s="137">
        <f>B364</f>
        <v>27</v>
      </c>
      <c r="R364" s="137" t="s">
        <v>16</v>
      </c>
      <c r="S364" s="137"/>
      <c r="T364" s="149">
        <f t="shared" ref="T364" si="110">SUM(U352:U363)</f>
        <v>0</v>
      </c>
      <c r="U364" s="150"/>
      <c r="V364" s="215">
        <f>E364+J364+O364+T364</f>
        <v>0</v>
      </c>
      <c r="W364" s="216"/>
    </row>
    <row r="365" spans="1:23" ht="15" customHeight="1" x14ac:dyDescent="0.25">
      <c r="A365" s="219" t="str">
        <f>CONCATENATE($L$10,"-",$M$10)</f>
        <v>28-</v>
      </c>
      <c r="B365" s="94"/>
      <c r="C365" s="95" t="s">
        <v>2</v>
      </c>
      <c r="D365" s="96"/>
      <c r="E365" s="97"/>
      <c r="F365" s="98"/>
      <c r="G365" s="105"/>
      <c r="H365" s="106" t="s">
        <v>2</v>
      </c>
      <c r="I365" s="107"/>
      <c r="J365" s="108"/>
      <c r="K365" s="109"/>
      <c r="L365" s="116"/>
      <c r="M365" s="117" t="s">
        <v>2</v>
      </c>
      <c r="N365" s="118"/>
      <c r="O365" s="119"/>
      <c r="P365" s="120"/>
      <c r="Q365" s="127"/>
      <c r="R365" s="128" t="s">
        <v>2</v>
      </c>
      <c r="S365" s="129"/>
      <c r="T365" s="130"/>
      <c r="U365" s="131"/>
      <c r="V365" s="90"/>
      <c r="W365" s="91"/>
    </row>
    <row r="366" spans="1:23" ht="15" customHeight="1" x14ac:dyDescent="0.25">
      <c r="A366" s="220"/>
      <c r="B366" s="99"/>
      <c r="C366" s="100" t="s">
        <v>28</v>
      </c>
      <c r="D366" s="101"/>
      <c r="E366" s="102"/>
      <c r="F366" s="103"/>
      <c r="G366" s="110"/>
      <c r="H366" s="111" t="s">
        <v>28</v>
      </c>
      <c r="I366" s="112"/>
      <c r="J366" s="113"/>
      <c r="K366" s="114"/>
      <c r="L366" s="121"/>
      <c r="M366" s="122" t="s">
        <v>28</v>
      </c>
      <c r="N366" s="123"/>
      <c r="O366" s="124"/>
      <c r="P366" s="125"/>
      <c r="Q366" s="132"/>
      <c r="R366" s="133" t="s">
        <v>28</v>
      </c>
      <c r="S366" s="134"/>
      <c r="T366" s="135"/>
      <c r="U366" s="136"/>
      <c r="W366" s="92"/>
    </row>
    <row r="367" spans="1:23" ht="15" customHeight="1" x14ac:dyDescent="0.25">
      <c r="A367" s="220"/>
      <c r="B367" s="99"/>
      <c r="C367" s="100" t="s">
        <v>3</v>
      </c>
      <c r="D367" s="101"/>
      <c r="E367" s="102"/>
      <c r="F367" s="103"/>
      <c r="G367" s="110"/>
      <c r="H367" s="111" t="s">
        <v>3</v>
      </c>
      <c r="I367" s="112"/>
      <c r="J367" s="113"/>
      <c r="K367" s="114"/>
      <c r="L367" s="121"/>
      <c r="M367" s="122" t="s">
        <v>3</v>
      </c>
      <c r="N367" s="123"/>
      <c r="O367" s="124"/>
      <c r="P367" s="125"/>
      <c r="Q367" s="132"/>
      <c r="R367" s="133" t="s">
        <v>3</v>
      </c>
      <c r="S367" s="134"/>
      <c r="T367" s="135"/>
      <c r="U367" s="136"/>
      <c r="W367" s="92"/>
    </row>
    <row r="368" spans="1:23" x14ac:dyDescent="0.25">
      <c r="A368" s="220"/>
      <c r="B368" s="99"/>
      <c r="C368" s="100" t="s">
        <v>4</v>
      </c>
      <c r="D368" s="101"/>
      <c r="E368" s="102"/>
      <c r="F368" s="103"/>
      <c r="G368" s="110"/>
      <c r="H368" s="111" t="s">
        <v>4</v>
      </c>
      <c r="I368" s="112"/>
      <c r="J368" s="113"/>
      <c r="K368" s="114"/>
      <c r="L368" s="121"/>
      <c r="M368" s="122" t="s">
        <v>4</v>
      </c>
      <c r="N368" s="123"/>
      <c r="O368" s="124"/>
      <c r="P368" s="125"/>
      <c r="Q368" s="132"/>
      <c r="R368" s="133" t="s">
        <v>4</v>
      </c>
      <c r="S368" s="134"/>
      <c r="T368" s="135"/>
      <c r="U368" s="136"/>
      <c r="W368" s="92"/>
    </row>
    <row r="369" spans="1:23" ht="15" customHeight="1" x14ac:dyDescent="0.25">
      <c r="A369" s="220"/>
      <c r="B369" s="99"/>
      <c r="C369" s="100" t="s">
        <v>5</v>
      </c>
      <c r="D369" s="101"/>
      <c r="E369" s="102"/>
      <c r="F369" s="103"/>
      <c r="G369" s="110"/>
      <c r="H369" s="111" t="s">
        <v>5</v>
      </c>
      <c r="I369" s="112"/>
      <c r="J369" s="113"/>
      <c r="K369" s="114"/>
      <c r="L369" s="121"/>
      <c r="M369" s="122" t="s">
        <v>5</v>
      </c>
      <c r="N369" s="123"/>
      <c r="O369" s="124"/>
      <c r="P369" s="125"/>
      <c r="Q369" s="132"/>
      <c r="R369" s="133" t="s">
        <v>5</v>
      </c>
      <c r="S369" s="134"/>
      <c r="T369" s="135"/>
      <c r="U369" s="136"/>
      <c r="W369" s="92"/>
    </row>
    <row r="370" spans="1:23" ht="15" customHeight="1" x14ac:dyDescent="0.25">
      <c r="A370" s="220"/>
      <c r="B370" s="99"/>
      <c r="C370" s="100" t="s">
        <v>6</v>
      </c>
      <c r="D370" s="101"/>
      <c r="E370" s="102"/>
      <c r="F370" s="103"/>
      <c r="G370" s="110"/>
      <c r="H370" s="111" t="s">
        <v>6</v>
      </c>
      <c r="I370" s="112"/>
      <c r="J370" s="113"/>
      <c r="K370" s="114"/>
      <c r="L370" s="121"/>
      <c r="M370" s="122" t="s">
        <v>6</v>
      </c>
      <c r="N370" s="123"/>
      <c r="O370" s="124"/>
      <c r="P370" s="125"/>
      <c r="Q370" s="132"/>
      <c r="R370" s="133" t="s">
        <v>6</v>
      </c>
      <c r="S370" s="134"/>
      <c r="T370" s="135"/>
      <c r="U370" s="136"/>
      <c r="W370" s="92"/>
    </row>
    <row r="371" spans="1:23" ht="15" customHeight="1" x14ac:dyDescent="0.25">
      <c r="A371" s="220"/>
      <c r="B371" s="99"/>
      <c r="C371" s="100" t="s">
        <v>7</v>
      </c>
      <c r="D371" s="101"/>
      <c r="E371" s="102"/>
      <c r="F371" s="103"/>
      <c r="G371" s="110"/>
      <c r="H371" s="111" t="s">
        <v>7</v>
      </c>
      <c r="I371" s="112"/>
      <c r="J371" s="113"/>
      <c r="K371" s="114"/>
      <c r="L371" s="121"/>
      <c r="M371" s="122" t="s">
        <v>7</v>
      </c>
      <c r="N371" s="123"/>
      <c r="O371" s="124"/>
      <c r="P371" s="125"/>
      <c r="Q371" s="132"/>
      <c r="R371" s="133" t="s">
        <v>7</v>
      </c>
      <c r="S371" s="134"/>
      <c r="T371" s="135"/>
      <c r="U371" s="136"/>
      <c r="W371" s="92"/>
    </row>
    <row r="372" spans="1:23" ht="15" customHeight="1" x14ac:dyDescent="0.25">
      <c r="A372" s="220"/>
      <c r="B372" s="99"/>
      <c r="C372" s="100" t="s">
        <v>29</v>
      </c>
      <c r="D372" s="101"/>
      <c r="E372" s="102"/>
      <c r="F372" s="103"/>
      <c r="G372" s="110"/>
      <c r="H372" s="111" t="s">
        <v>29</v>
      </c>
      <c r="I372" s="112"/>
      <c r="J372" s="113"/>
      <c r="K372" s="114"/>
      <c r="L372" s="121"/>
      <c r="M372" s="122" t="s">
        <v>29</v>
      </c>
      <c r="N372" s="123"/>
      <c r="O372" s="124"/>
      <c r="P372" s="125"/>
      <c r="Q372" s="132"/>
      <c r="R372" s="133" t="s">
        <v>29</v>
      </c>
      <c r="S372" s="134"/>
      <c r="T372" s="135"/>
      <c r="U372" s="136"/>
      <c r="W372" s="92"/>
    </row>
    <row r="373" spans="1:23" ht="15" customHeight="1" x14ac:dyDescent="0.25">
      <c r="A373" s="220"/>
      <c r="B373" s="99"/>
      <c r="C373" s="100" t="s">
        <v>8</v>
      </c>
      <c r="D373" s="101"/>
      <c r="E373" s="102"/>
      <c r="F373" s="103"/>
      <c r="G373" s="110"/>
      <c r="H373" s="111" t="s">
        <v>8</v>
      </c>
      <c r="I373" s="112"/>
      <c r="J373" s="113"/>
      <c r="K373" s="114"/>
      <c r="L373" s="121"/>
      <c r="M373" s="122" t="s">
        <v>8</v>
      </c>
      <c r="N373" s="123"/>
      <c r="O373" s="124"/>
      <c r="P373" s="125"/>
      <c r="Q373" s="132"/>
      <c r="R373" s="133" t="s">
        <v>8</v>
      </c>
      <c r="S373" s="134"/>
      <c r="T373" s="135"/>
      <c r="U373" s="136"/>
      <c r="W373" s="92"/>
    </row>
    <row r="374" spans="1:23" ht="15" customHeight="1" x14ac:dyDescent="0.25">
      <c r="A374" s="220"/>
      <c r="B374" s="99"/>
      <c r="C374" s="100" t="s">
        <v>9</v>
      </c>
      <c r="D374" s="101"/>
      <c r="E374" s="102"/>
      <c r="F374" s="103"/>
      <c r="G374" s="110"/>
      <c r="H374" s="111" t="s">
        <v>9</v>
      </c>
      <c r="I374" s="112"/>
      <c r="J374" s="113"/>
      <c r="K374" s="114"/>
      <c r="L374" s="121"/>
      <c r="M374" s="122" t="s">
        <v>9</v>
      </c>
      <c r="N374" s="123"/>
      <c r="O374" s="124"/>
      <c r="P374" s="125"/>
      <c r="Q374" s="132"/>
      <c r="R374" s="133" t="s">
        <v>9</v>
      </c>
      <c r="S374" s="134"/>
      <c r="T374" s="135"/>
      <c r="U374" s="136"/>
      <c r="W374" s="92"/>
    </row>
    <row r="375" spans="1:23" ht="15" customHeight="1" x14ac:dyDescent="0.25">
      <c r="A375" s="220"/>
      <c r="B375" s="99"/>
      <c r="C375" s="100" t="s">
        <v>10</v>
      </c>
      <c r="D375" s="101"/>
      <c r="E375" s="102"/>
      <c r="F375" s="103"/>
      <c r="G375" s="110"/>
      <c r="H375" s="111" t="s">
        <v>10</v>
      </c>
      <c r="I375" s="112"/>
      <c r="J375" s="113"/>
      <c r="K375" s="114"/>
      <c r="L375" s="121"/>
      <c r="M375" s="122" t="s">
        <v>10</v>
      </c>
      <c r="N375" s="123"/>
      <c r="O375" s="124"/>
      <c r="P375" s="125"/>
      <c r="Q375" s="132"/>
      <c r="R375" s="133" t="s">
        <v>10</v>
      </c>
      <c r="S375" s="134"/>
      <c r="T375" s="135"/>
      <c r="U375" s="136"/>
      <c r="W375" s="92"/>
    </row>
    <row r="376" spans="1:23" ht="15" customHeight="1" x14ac:dyDescent="0.25">
      <c r="A376" s="220"/>
      <c r="B376" s="99"/>
      <c r="C376" s="138" t="s">
        <v>30</v>
      </c>
      <c r="D376" s="138"/>
      <c r="E376" s="102"/>
      <c r="F376" s="103"/>
      <c r="G376" s="110"/>
      <c r="H376" s="139" t="s">
        <v>30</v>
      </c>
      <c r="I376" s="139"/>
      <c r="J376" s="113"/>
      <c r="K376" s="114"/>
      <c r="L376" s="121"/>
      <c r="M376" s="140" t="s">
        <v>30</v>
      </c>
      <c r="N376" s="140"/>
      <c r="O376" s="124"/>
      <c r="P376" s="125"/>
      <c r="Q376" s="132"/>
      <c r="R376" s="141" t="s">
        <v>30</v>
      </c>
      <c r="S376" s="141"/>
      <c r="T376" s="135"/>
      <c r="U376" s="136"/>
      <c r="W376" s="92"/>
    </row>
    <row r="377" spans="1:23" ht="15" customHeight="1" thickBot="1" x14ac:dyDescent="0.3">
      <c r="A377" s="93" t="s">
        <v>36</v>
      </c>
      <c r="B377" s="104">
        <v>28</v>
      </c>
      <c r="C377" s="142" t="s">
        <v>16</v>
      </c>
      <c r="D377" s="142"/>
      <c r="E377" s="143">
        <f t="shared" ref="E377" si="111">SUM(F365:F376)</f>
        <v>0</v>
      </c>
      <c r="F377" s="144"/>
      <c r="G377" s="115">
        <f>B377</f>
        <v>28</v>
      </c>
      <c r="H377" s="115" t="s">
        <v>16</v>
      </c>
      <c r="I377" s="115"/>
      <c r="J377" s="145">
        <f t="shared" ref="J377" si="112">SUM(K365:K376)</f>
        <v>0</v>
      </c>
      <c r="K377" s="145"/>
      <c r="L377" s="126">
        <f>B377</f>
        <v>28</v>
      </c>
      <c r="M377" s="146" t="s">
        <v>16</v>
      </c>
      <c r="N377" s="146"/>
      <c r="O377" s="147">
        <f t="shared" ref="O377" si="113">SUM(P365:P376)</f>
        <v>0</v>
      </c>
      <c r="P377" s="148"/>
      <c r="Q377" s="137">
        <f>B377</f>
        <v>28</v>
      </c>
      <c r="R377" s="137" t="s">
        <v>16</v>
      </c>
      <c r="S377" s="137"/>
      <c r="T377" s="149">
        <f t="shared" ref="T377" si="114">SUM(U365:U376)</f>
        <v>0</v>
      </c>
      <c r="U377" s="150"/>
      <c r="V377" s="215">
        <f>E377+J377+O377+T377</f>
        <v>0</v>
      </c>
      <c r="W377" s="216"/>
    </row>
    <row r="378" spans="1:23" ht="15" customHeight="1" x14ac:dyDescent="0.25">
      <c r="A378" s="219" t="str">
        <f>CONCATENATE($L$11,"-",$M$11)</f>
        <v>29-</v>
      </c>
      <c r="B378" s="94"/>
      <c r="C378" s="95" t="s">
        <v>2</v>
      </c>
      <c r="D378" s="96"/>
      <c r="E378" s="97"/>
      <c r="F378" s="98"/>
      <c r="G378" s="105"/>
      <c r="H378" s="106" t="s">
        <v>2</v>
      </c>
      <c r="I378" s="107"/>
      <c r="J378" s="108"/>
      <c r="K378" s="109"/>
      <c r="L378" s="116"/>
      <c r="M378" s="117" t="s">
        <v>2</v>
      </c>
      <c r="N378" s="118"/>
      <c r="O378" s="119"/>
      <c r="P378" s="120"/>
      <c r="Q378" s="127"/>
      <c r="R378" s="128" t="s">
        <v>2</v>
      </c>
      <c r="S378" s="129"/>
      <c r="T378" s="130"/>
      <c r="U378" s="131"/>
      <c r="V378" s="90"/>
      <c r="W378" s="91"/>
    </row>
    <row r="379" spans="1:23" ht="15" customHeight="1" x14ac:dyDescent="0.25">
      <c r="A379" s="220"/>
      <c r="B379" s="99"/>
      <c r="C379" s="100" t="s">
        <v>28</v>
      </c>
      <c r="D379" s="101"/>
      <c r="E379" s="102"/>
      <c r="F379" s="103"/>
      <c r="G379" s="110"/>
      <c r="H379" s="111" t="s">
        <v>28</v>
      </c>
      <c r="I379" s="112"/>
      <c r="J379" s="113"/>
      <c r="K379" s="114"/>
      <c r="L379" s="121"/>
      <c r="M379" s="122" t="s">
        <v>28</v>
      </c>
      <c r="N379" s="123"/>
      <c r="O379" s="124"/>
      <c r="P379" s="125"/>
      <c r="Q379" s="132"/>
      <c r="R379" s="133" t="s">
        <v>28</v>
      </c>
      <c r="S379" s="134"/>
      <c r="T379" s="135"/>
      <c r="U379" s="136"/>
      <c r="W379" s="92"/>
    </row>
    <row r="380" spans="1:23" ht="15" customHeight="1" x14ac:dyDescent="0.25">
      <c r="A380" s="220"/>
      <c r="B380" s="99"/>
      <c r="C380" s="100" t="s">
        <v>3</v>
      </c>
      <c r="D380" s="101"/>
      <c r="E380" s="102"/>
      <c r="F380" s="103"/>
      <c r="G380" s="110"/>
      <c r="H380" s="111" t="s">
        <v>3</v>
      </c>
      <c r="I380" s="112"/>
      <c r="J380" s="113"/>
      <c r="K380" s="114"/>
      <c r="L380" s="121"/>
      <c r="M380" s="122" t="s">
        <v>3</v>
      </c>
      <c r="N380" s="123"/>
      <c r="O380" s="124"/>
      <c r="P380" s="125"/>
      <c r="Q380" s="132"/>
      <c r="R380" s="133" t="s">
        <v>3</v>
      </c>
      <c r="S380" s="134"/>
      <c r="T380" s="135"/>
      <c r="U380" s="136"/>
      <c r="W380" s="92"/>
    </row>
    <row r="381" spans="1:23" x14ac:dyDescent="0.25">
      <c r="A381" s="220"/>
      <c r="B381" s="99"/>
      <c r="C381" s="100" t="s">
        <v>4</v>
      </c>
      <c r="D381" s="101"/>
      <c r="E381" s="102"/>
      <c r="F381" s="103"/>
      <c r="G381" s="110"/>
      <c r="H381" s="111" t="s">
        <v>4</v>
      </c>
      <c r="I381" s="112"/>
      <c r="J381" s="113"/>
      <c r="K381" s="114"/>
      <c r="L381" s="121"/>
      <c r="M381" s="122" t="s">
        <v>4</v>
      </c>
      <c r="N381" s="123"/>
      <c r="O381" s="124"/>
      <c r="P381" s="125"/>
      <c r="Q381" s="132"/>
      <c r="R381" s="133" t="s">
        <v>4</v>
      </c>
      <c r="S381" s="134"/>
      <c r="T381" s="135"/>
      <c r="U381" s="136"/>
      <c r="W381" s="92"/>
    </row>
    <row r="382" spans="1:23" ht="15" customHeight="1" x14ac:dyDescent="0.25">
      <c r="A382" s="220"/>
      <c r="B382" s="99"/>
      <c r="C382" s="100" t="s">
        <v>5</v>
      </c>
      <c r="D382" s="101"/>
      <c r="E382" s="102"/>
      <c r="F382" s="103"/>
      <c r="G382" s="110"/>
      <c r="H382" s="111" t="s">
        <v>5</v>
      </c>
      <c r="I382" s="112"/>
      <c r="J382" s="113"/>
      <c r="K382" s="114"/>
      <c r="L382" s="121"/>
      <c r="M382" s="122" t="s">
        <v>5</v>
      </c>
      <c r="N382" s="123"/>
      <c r="O382" s="124"/>
      <c r="P382" s="125"/>
      <c r="Q382" s="132"/>
      <c r="R382" s="133" t="s">
        <v>5</v>
      </c>
      <c r="S382" s="134"/>
      <c r="T382" s="135"/>
      <c r="U382" s="136"/>
      <c r="W382" s="92"/>
    </row>
    <row r="383" spans="1:23" ht="15" customHeight="1" x14ac:dyDescent="0.25">
      <c r="A383" s="220"/>
      <c r="B383" s="99"/>
      <c r="C383" s="100" t="s">
        <v>6</v>
      </c>
      <c r="D383" s="101"/>
      <c r="E383" s="102"/>
      <c r="F383" s="103"/>
      <c r="G383" s="110"/>
      <c r="H383" s="111" t="s">
        <v>6</v>
      </c>
      <c r="I383" s="112"/>
      <c r="J383" s="113"/>
      <c r="K383" s="114"/>
      <c r="L383" s="121"/>
      <c r="M383" s="122" t="s">
        <v>6</v>
      </c>
      <c r="N383" s="123"/>
      <c r="O383" s="124"/>
      <c r="P383" s="125"/>
      <c r="Q383" s="132"/>
      <c r="R383" s="133" t="s">
        <v>6</v>
      </c>
      <c r="S383" s="134"/>
      <c r="T383" s="135"/>
      <c r="U383" s="136"/>
      <c r="W383" s="92"/>
    </row>
    <row r="384" spans="1:23" ht="15" customHeight="1" x14ac:dyDescent="0.25">
      <c r="A384" s="220"/>
      <c r="B384" s="99"/>
      <c r="C384" s="100" t="s">
        <v>7</v>
      </c>
      <c r="D384" s="101"/>
      <c r="E384" s="102"/>
      <c r="F384" s="103"/>
      <c r="G384" s="110"/>
      <c r="H384" s="111" t="s">
        <v>7</v>
      </c>
      <c r="I384" s="112"/>
      <c r="J384" s="113"/>
      <c r="K384" s="114"/>
      <c r="L384" s="121"/>
      <c r="M384" s="122" t="s">
        <v>7</v>
      </c>
      <c r="N384" s="123"/>
      <c r="O384" s="124"/>
      <c r="P384" s="125"/>
      <c r="Q384" s="132"/>
      <c r="R384" s="133" t="s">
        <v>7</v>
      </c>
      <c r="S384" s="134"/>
      <c r="T384" s="135"/>
      <c r="U384" s="136"/>
      <c r="W384" s="92"/>
    </row>
    <row r="385" spans="1:23" ht="15" customHeight="1" x14ac:dyDescent="0.25">
      <c r="A385" s="220"/>
      <c r="B385" s="99"/>
      <c r="C385" s="100" t="s">
        <v>29</v>
      </c>
      <c r="D385" s="101"/>
      <c r="E385" s="102"/>
      <c r="F385" s="103"/>
      <c r="G385" s="110"/>
      <c r="H385" s="111" t="s">
        <v>29</v>
      </c>
      <c r="I385" s="112"/>
      <c r="J385" s="113"/>
      <c r="K385" s="114"/>
      <c r="L385" s="121"/>
      <c r="M385" s="122" t="s">
        <v>29</v>
      </c>
      <c r="N385" s="123"/>
      <c r="O385" s="124"/>
      <c r="P385" s="125"/>
      <c r="Q385" s="132"/>
      <c r="R385" s="133" t="s">
        <v>29</v>
      </c>
      <c r="S385" s="134"/>
      <c r="T385" s="135"/>
      <c r="U385" s="136"/>
      <c r="W385" s="92"/>
    </row>
    <row r="386" spans="1:23" ht="15" customHeight="1" x14ac:dyDescent="0.25">
      <c r="A386" s="220"/>
      <c r="B386" s="99"/>
      <c r="C386" s="100" t="s">
        <v>8</v>
      </c>
      <c r="D386" s="101"/>
      <c r="E386" s="102"/>
      <c r="F386" s="103"/>
      <c r="G386" s="110"/>
      <c r="H386" s="111" t="s">
        <v>8</v>
      </c>
      <c r="I386" s="112"/>
      <c r="J386" s="113"/>
      <c r="K386" s="114"/>
      <c r="L386" s="121"/>
      <c r="M386" s="122" t="s">
        <v>8</v>
      </c>
      <c r="N386" s="123"/>
      <c r="O386" s="124"/>
      <c r="P386" s="125"/>
      <c r="Q386" s="132"/>
      <c r="R386" s="133" t="s">
        <v>8</v>
      </c>
      <c r="S386" s="134"/>
      <c r="T386" s="135"/>
      <c r="U386" s="136"/>
      <c r="W386" s="92"/>
    </row>
    <row r="387" spans="1:23" ht="15" customHeight="1" x14ac:dyDescent="0.25">
      <c r="A387" s="220"/>
      <c r="B387" s="99"/>
      <c r="C387" s="100" t="s">
        <v>9</v>
      </c>
      <c r="D387" s="101"/>
      <c r="E387" s="102"/>
      <c r="F387" s="103"/>
      <c r="G387" s="110"/>
      <c r="H387" s="111" t="s">
        <v>9</v>
      </c>
      <c r="I387" s="112"/>
      <c r="J387" s="113"/>
      <c r="K387" s="114"/>
      <c r="L387" s="121"/>
      <c r="M387" s="122" t="s">
        <v>9</v>
      </c>
      <c r="N387" s="123"/>
      <c r="O387" s="124"/>
      <c r="P387" s="125"/>
      <c r="Q387" s="132"/>
      <c r="R387" s="133" t="s">
        <v>9</v>
      </c>
      <c r="S387" s="134"/>
      <c r="T387" s="135"/>
      <c r="U387" s="136"/>
      <c r="W387" s="92"/>
    </row>
    <row r="388" spans="1:23" ht="15" customHeight="1" x14ac:dyDescent="0.25">
      <c r="A388" s="220"/>
      <c r="B388" s="99"/>
      <c r="C388" s="100" t="s">
        <v>10</v>
      </c>
      <c r="D388" s="101"/>
      <c r="E388" s="102"/>
      <c r="F388" s="103"/>
      <c r="G388" s="110"/>
      <c r="H388" s="111" t="s">
        <v>10</v>
      </c>
      <c r="I388" s="112"/>
      <c r="J388" s="113"/>
      <c r="K388" s="114"/>
      <c r="L388" s="121"/>
      <c r="M388" s="122" t="s">
        <v>10</v>
      </c>
      <c r="N388" s="123"/>
      <c r="O388" s="124"/>
      <c r="P388" s="125"/>
      <c r="Q388" s="132"/>
      <c r="R388" s="133" t="s">
        <v>10</v>
      </c>
      <c r="S388" s="134"/>
      <c r="T388" s="135"/>
      <c r="U388" s="136"/>
      <c r="W388" s="92"/>
    </row>
    <row r="389" spans="1:23" ht="15" customHeight="1" x14ac:dyDescent="0.25">
      <c r="A389" s="220"/>
      <c r="B389" s="99"/>
      <c r="C389" s="138" t="s">
        <v>30</v>
      </c>
      <c r="D389" s="138"/>
      <c r="E389" s="102"/>
      <c r="F389" s="103"/>
      <c r="G389" s="110"/>
      <c r="H389" s="139" t="s">
        <v>30</v>
      </c>
      <c r="I389" s="139"/>
      <c r="J389" s="113"/>
      <c r="K389" s="114"/>
      <c r="L389" s="121"/>
      <c r="M389" s="140" t="s">
        <v>30</v>
      </c>
      <c r="N389" s="140"/>
      <c r="O389" s="124"/>
      <c r="P389" s="125"/>
      <c r="Q389" s="132"/>
      <c r="R389" s="141" t="s">
        <v>30</v>
      </c>
      <c r="S389" s="141"/>
      <c r="T389" s="135"/>
      <c r="U389" s="136"/>
      <c r="W389" s="92"/>
    </row>
    <row r="390" spans="1:23" ht="15" customHeight="1" thickBot="1" x14ac:dyDescent="0.3">
      <c r="A390" s="93" t="s">
        <v>36</v>
      </c>
      <c r="B390" s="104">
        <v>29</v>
      </c>
      <c r="C390" s="142" t="s">
        <v>16</v>
      </c>
      <c r="D390" s="142"/>
      <c r="E390" s="143">
        <f t="shared" ref="E390" si="115">SUM(F378:F389)</f>
        <v>0</v>
      </c>
      <c r="F390" s="144"/>
      <c r="G390" s="115">
        <f>B390</f>
        <v>29</v>
      </c>
      <c r="H390" s="115" t="s">
        <v>16</v>
      </c>
      <c r="I390" s="115"/>
      <c r="J390" s="145">
        <f t="shared" ref="J390" si="116">SUM(K378:K389)</f>
        <v>0</v>
      </c>
      <c r="K390" s="145"/>
      <c r="L390" s="126">
        <f>B390</f>
        <v>29</v>
      </c>
      <c r="M390" s="146" t="s">
        <v>16</v>
      </c>
      <c r="N390" s="146"/>
      <c r="O390" s="147">
        <f t="shared" ref="O390" si="117">SUM(P378:P389)</f>
        <v>0</v>
      </c>
      <c r="P390" s="148"/>
      <c r="Q390" s="137">
        <f>B390</f>
        <v>29</v>
      </c>
      <c r="R390" s="137" t="s">
        <v>16</v>
      </c>
      <c r="S390" s="137"/>
      <c r="T390" s="149">
        <f t="shared" ref="T390" si="118">SUM(U378:U389)</f>
        <v>0</v>
      </c>
      <c r="U390" s="150"/>
      <c r="V390" s="215">
        <f>E390+J390+O390+T390</f>
        <v>0</v>
      </c>
      <c r="W390" s="216"/>
    </row>
    <row r="391" spans="1:23" ht="15" customHeight="1" x14ac:dyDescent="0.25">
      <c r="A391" s="219" t="str">
        <f>CONCATENATE($L$12,"-",$M$12)</f>
        <v>30-</v>
      </c>
      <c r="B391" s="94"/>
      <c r="C391" s="95" t="s">
        <v>2</v>
      </c>
      <c r="D391" s="96"/>
      <c r="E391" s="97"/>
      <c r="F391" s="98"/>
      <c r="G391" s="105"/>
      <c r="H391" s="106" t="s">
        <v>2</v>
      </c>
      <c r="I391" s="107"/>
      <c r="J391" s="108"/>
      <c r="K391" s="109"/>
      <c r="L391" s="116"/>
      <c r="M391" s="117" t="s">
        <v>2</v>
      </c>
      <c r="N391" s="118"/>
      <c r="O391" s="119"/>
      <c r="P391" s="120"/>
      <c r="Q391" s="127"/>
      <c r="R391" s="128" t="s">
        <v>2</v>
      </c>
      <c r="S391" s="129"/>
      <c r="T391" s="130"/>
      <c r="U391" s="131"/>
      <c r="V391" s="90"/>
      <c r="W391" s="91"/>
    </row>
    <row r="392" spans="1:23" ht="15" customHeight="1" x14ac:dyDescent="0.25">
      <c r="A392" s="220"/>
      <c r="B392" s="99"/>
      <c r="C392" s="100" t="s">
        <v>28</v>
      </c>
      <c r="D392" s="101"/>
      <c r="E392" s="102"/>
      <c r="F392" s="103"/>
      <c r="G392" s="110"/>
      <c r="H392" s="111" t="s">
        <v>28</v>
      </c>
      <c r="I392" s="112"/>
      <c r="J392" s="113"/>
      <c r="K392" s="114"/>
      <c r="L392" s="121"/>
      <c r="M392" s="122" t="s">
        <v>28</v>
      </c>
      <c r="N392" s="123"/>
      <c r="O392" s="124"/>
      <c r="P392" s="125"/>
      <c r="Q392" s="132"/>
      <c r="R392" s="133" t="s">
        <v>28</v>
      </c>
      <c r="S392" s="134"/>
      <c r="T392" s="135"/>
      <c r="U392" s="136"/>
      <c r="W392" s="92"/>
    </row>
    <row r="393" spans="1:23" ht="15" customHeight="1" x14ac:dyDescent="0.25">
      <c r="A393" s="220"/>
      <c r="B393" s="99"/>
      <c r="C393" s="100" t="s">
        <v>3</v>
      </c>
      <c r="D393" s="101"/>
      <c r="E393" s="102"/>
      <c r="F393" s="103"/>
      <c r="G393" s="110"/>
      <c r="H393" s="111" t="s">
        <v>3</v>
      </c>
      <c r="I393" s="112"/>
      <c r="J393" s="113"/>
      <c r="K393" s="114"/>
      <c r="L393" s="121"/>
      <c r="M393" s="122" t="s">
        <v>3</v>
      </c>
      <c r="N393" s="123"/>
      <c r="O393" s="124"/>
      <c r="P393" s="125"/>
      <c r="Q393" s="132"/>
      <c r="R393" s="133" t="s">
        <v>3</v>
      </c>
      <c r="S393" s="134"/>
      <c r="T393" s="135"/>
      <c r="U393" s="136"/>
      <c r="W393" s="92"/>
    </row>
    <row r="394" spans="1:23" x14ac:dyDescent="0.25">
      <c r="A394" s="220"/>
      <c r="B394" s="99"/>
      <c r="C394" s="100" t="s">
        <v>4</v>
      </c>
      <c r="D394" s="101"/>
      <c r="E394" s="102"/>
      <c r="F394" s="103"/>
      <c r="G394" s="110"/>
      <c r="H394" s="111" t="s">
        <v>4</v>
      </c>
      <c r="I394" s="112"/>
      <c r="J394" s="113"/>
      <c r="K394" s="114"/>
      <c r="L394" s="121"/>
      <c r="M394" s="122" t="s">
        <v>4</v>
      </c>
      <c r="N394" s="123"/>
      <c r="O394" s="124"/>
      <c r="P394" s="125"/>
      <c r="Q394" s="132"/>
      <c r="R394" s="133" t="s">
        <v>4</v>
      </c>
      <c r="S394" s="134"/>
      <c r="T394" s="135"/>
      <c r="U394" s="136"/>
      <c r="W394" s="92"/>
    </row>
    <row r="395" spans="1:23" ht="15" customHeight="1" x14ac:dyDescent="0.25">
      <c r="A395" s="220"/>
      <c r="B395" s="99"/>
      <c r="C395" s="100" t="s">
        <v>5</v>
      </c>
      <c r="D395" s="101"/>
      <c r="E395" s="102"/>
      <c r="F395" s="103"/>
      <c r="G395" s="110"/>
      <c r="H395" s="111" t="s">
        <v>5</v>
      </c>
      <c r="I395" s="112"/>
      <c r="J395" s="113"/>
      <c r="K395" s="114"/>
      <c r="L395" s="121"/>
      <c r="M395" s="122" t="s">
        <v>5</v>
      </c>
      <c r="N395" s="123"/>
      <c r="O395" s="124"/>
      <c r="P395" s="125"/>
      <c r="Q395" s="132"/>
      <c r="R395" s="133" t="s">
        <v>5</v>
      </c>
      <c r="S395" s="134"/>
      <c r="T395" s="135"/>
      <c r="U395" s="136"/>
      <c r="W395" s="92"/>
    </row>
    <row r="396" spans="1:23" ht="15" customHeight="1" x14ac:dyDescent="0.25">
      <c r="A396" s="220"/>
      <c r="B396" s="99"/>
      <c r="C396" s="100" t="s">
        <v>6</v>
      </c>
      <c r="D396" s="101"/>
      <c r="E396" s="102"/>
      <c r="F396" s="103"/>
      <c r="G396" s="110"/>
      <c r="H396" s="111" t="s">
        <v>6</v>
      </c>
      <c r="I396" s="112"/>
      <c r="J396" s="113"/>
      <c r="K396" s="114"/>
      <c r="L396" s="121"/>
      <c r="M396" s="122" t="s">
        <v>6</v>
      </c>
      <c r="N396" s="123"/>
      <c r="O396" s="124"/>
      <c r="P396" s="125"/>
      <c r="Q396" s="132"/>
      <c r="R396" s="133" t="s">
        <v>6</v>
      </c>
      <c r="S396" s="134"/>
      <c r="T396" s="135"/>
      <c r="U396" s="136"/>
      <c r="W396" s="92"/>
    </row>
    <row r="397" spans="1:23" ht="15" customHeight="1" x14ac:dyDescent="0.25">
      <c r="A397" s="220"/>
      <c r="B397" s="99"/>
      <c r="C397" s="100" t="s">
        <v>7</v>
      </c>
      <c r="D397" s="101"/>
      <c r="E397" s="102"/>
      <c r="F397" s="103"/>
      <c r="G397" s="110"/>
      <c r="H397" s="111" t="s">
        <v>7</v>
      </c>
      <c r="I397" s="112"/>
      <c r="J397" s="113"/>
      <c r="K397" s="114"/>
      <c r="L397" s="121"/>
      <c r="M397" s="122" t="s">
        <v>7</v>
      </c>
      <c r="N397" s="123"/>
      <c r="O397" s="124"/>
      <c r="P397" s="125"/>
      <c r="Q397" s="132"/>
      <c r="R397" s="133" t="s">
        <v>7</v>
      </c>
      <c r="S397" s="134"/>
      <c r="T397" s="135"/>
      <c r="U397" s="136"/>
      <c r="W397" s="92"/>
    </row>
    <row r="398" spans="1:23" ht="15" customHeight="1" x14ac:dyDescent="0.25">
      <c r="A398" s="220"/>
      <c r="B398" s="99"/>
      <c r="C398" s="100" t="s">
        <v>29</v>
      </c>
      <c r="D398" s="101"/>
      <c r="E398" s="102"/>
      <c r="F398" s="103"/>
      <c r="G398" s="110"/>
      <c r="H398" s="111" t="s">
        <v>29</v>
      </c>
      <c r="I398" s="112"/>
      <c r="J398" s="113"/>
      <c r="K398" s="114"/>
      <c r="L398" s="121"/>
      <c r="M398" s="122" t="s">
        <v>29</v>
      </c>
      <c r="N398" s="123"/>
      <c r="O398" s="124"/>
      <c r="P398" s="125"/>
      <c r="Q398" s="132"/>
      <c r="R398" s="133" t="s">
        <v>29</v>
      </c>
      <c r="S398" s="134"/>
      <c r="T398" s="135"/>
      <c r="U398" s="136"/>
      <c r="W398" s="92"/>
    </row>
    <row r="399" spans="1:23" ht="15" customHeight="1" x14ac:dyDescent="0.25">
      <c r="A399" s="220"/>
      <c r="B399" s="99"/>
      <c r="C399" s="100" t="s">
        <v>8</v>
      </c>
      <c r="D399" s="101"/>
      <c r="E399" s="102"/>
      <c r="F399" s="103"/>
      <c r="G399" s="110"/>
      <c r="H399" s="111" t="s">
        <v>8</v>
      </c>
      <c r="I399" s="112"/>
      <c r="J399" s="113"/>
      <c r="K399" s="114"/>
      <c r="L399" s="121"/>
      <c r="M399" s="122" t="s">
        <v>8</v>
      </c>
      <c r="N399" s="123"/>
      <c r="O399" s="124"/>
      <c r="P399" s="125"/>
      <c r="Q399" s="132"/>
      <c r="R399" s="133" t="s">
        <v>8</v>
      </c>
      <c r="S399" s="134"/>
      <c r="T399" s="135"/>
      <c r="U399" s="136"/>
      <c r="W399" s="92"/>
    </row>
    <row r="400" spans="1:23" ht="15" customHeight="1" x14ac:dyDescent="0.25">
      <c r="A400" s="220"/>
      <c r="B400" s="99"/>
      <c r="C400" s="100" t="s">
        <v>9</v>
      </c>
      <c r="D400" s="101"/>
      <c r="E400" s="102"/>
      <c r="F400" s="103"/>
      <c r="G400" s="110"/>
      <c r="H400" s="111" t="s">
        <v>9</v>
      </c>
      <c r="I400" s="112"/>
      <c r="J400" s="113"/>
      <c r="K400" s="114"/>
      <c r="L400" s="121"/>
      <c r="M400" s="122" t="s">
        <v>9</v>
      </c>
      <c r="N400" s="123"/>
      <c r="O400" s="124"/>
      <c r="P400" s="125"/>
      <c r="Q400" s="132"/>
      <c r="R400" s="133" t="s">
        <v>9</v>
      </c>
      <c r="S400" s="134"/>
      <c r="T400" s="135"/>
      <c r="U400" s="136"/>
      <c r="W400" s="92"/>
    </row>
    <row r="401" spans="1:23" ht="15" customHeight="1" x14ac:dyDescent="0.25">
      <c r="A401" s="220"/>
      <c r="B401" s="99"/>
      <c r="C401" s="100" t="s">
        <v>10</v>
      </c>
      <c r="D401" s="101"/>
      <c r="E401" s="102"/>
      <c r="F401" s="103"/>
      <c r="G401" s="110"/>
      <c r="H401" s="111" t="s">
        <v>10</v>
      </c>
      <c r="I401" s="112"/>
      <c r="J401" s="113"/>
      <c r="K401" s="114"/>
      <c r="L401" s="121"/>
      <c r="M401" s="122" t="s">
        <v>10</v>
      </c>
      <c r="N401" s="123"/>
      <c r="O401" s="124"/>
      <c r="P401" s="125"/>
      <c r="Q401" s="132"/>
      <c r="R401" s="133" t="s">
        <v>10</v>
      </c>
      <c r="S401" s="134"/>
      <c r="T401" s="135"/>
      <c r="U401" s="136"/>
      <c r="W401" s="92"/>
    </row>
    <row r="402" spans="1:23" ht="15" customHeight="1" x14ac:dyDescent="0.25">
      <c r="A402" s="220"/>
      <c r="B402" s="99"/>
      <c r="C402" s="138" t="s">
        <v>30</v>
      </c>
      <c r="D402" s="138"/>
      <c r="E402" s="102"/>
      <c r="F402" s="103"/>
      <c r="G402" s="110"/>
      <c r="H402" s="139" t="s">
        <v>30</v>
      </c>
      <c r="I402" s="139"/>
      <c r="J402" s="113"/>
      <c r="K402" s="114"/>
      <c r="L402" s="121"/>
      <c r="M402" s="140" t="s">
        <v>30</v>
      </c>
      <c r="N402" s="140"/>
      <c r="O402" s="124"/>
      <c r="P402" s="125"/>
      <c r="Q402" s="132"/>
      <c r="R402" s="141" t="s">
        <v>30</v>
      </c>
      <c r="S402" s="141"/>
      <c r="T402" s="135"/>
      <c r="U402" s="136"/>
      <c r="W402" s="92"/>
    </row>
    <row r="403" spans="1:23" ht="15" customHeight="1" thickBot="1" x14ac:dyDescent="0.3">
      <c r="A403" s="93" t="s">
        <v>36</v>
      </c>
      <c r="B403" s="104">
        <v>30</v>
      </c>
      <c r="C403" s="142" t="s">
        <v>16</v>
      </c>
      <c r="D403" s="142"/>
      <c r="E403" s="143">
        <f t="shared" ref="E403" si="119">SUM(F391:F402)</f>
        <v>0</v>
      </c>
      <c r="F403" s="144"/>
      <c r="G403" s="115">
        <f>B403</f>
        <v>30</v>
      </c>
      <c r="H403" s="115" t="s">
        <v>16</v>
      </c>
      <c r="I403" s="115"/>
      <c r="J403" s="145">
        <f t="shared" ref="J403" si="120">SUM(K391:K402)</f>
        <v>0</v>
      </c>
      <c r="K403" s="145"/>
      <c r="L403" s="126">
        <f>B403</f>
        <v>30</v>
      </c>
      <c r="M403" s="146" t="s">
        <v>16</v>
      </c>
      <c r="N403" s="146"/>
      <c r="O403" s="147">
        <f t="shared" ref="O403" si="121">SUM(P391:P402)</f>
        <v>0</v>
      </c>
      <c r="P403" s="148"/>
      <c r="Q403" s="137">
        <f>B403</f>
        <v>30</v>
      </c>
      <c r="R403" s="137" t="s">
        <v>16</v>
      </c>
      <c r="S403" s="137"/>
      <c r="T403" s="149">
        <f t="shared" ref="T403" si="122">SUM(U391:U402)</f>
        <v>0</v>
      </c>
      <c r="U403" s="150"/>
      <c r="V403" s="215">
        <f>E403+J403+O403+T403</f>
        <v>0</v>
      </c>
      <c r="W403" s="216"/>
    </row>
    <row r="404" spans="1:23" ht="15" customHeight="1" x14ac:dyDescent="0.25">
      <c r="A404" s="219" t="str">
        <f>CONCATENATE($Q$3,"-",$R$3)</f>
        <v>31-</v>
      </c>
      <c r="B404" s="94"/>
      <c r="C404" s="95" t="s">
        <v>2</v>
      </c>
      <c r="D404" s="96"/>
      <c r="E404" s="97"/>
      <c r="F404" s="98"/>
      <c r="G404" s="105"/>
      <c r="H404" s="106" t="s">
        <v>2</v>
      </c>
      <c r="I404" s="107"/>
      <c r="J404" s="108"/>
      <c r="K404" s="109"/>
      <c r="L404" s="116"/>
      <c r="M404" s="117" t="s">
        <v>2</v>
      </c>
      <c r="N404" s="118"/>
      <c r="O404" s="119"/>
      <c r="P404" s="120"/>
      <c r="Q404" s="127"/>
      <c r="R404" s="128" t="s">
        <v>2</v>
      </c>
      <c r="S404" s="129"/>
      <c r="T404" s="130"/>
      <c r="U404" s="131"/>
      <c r="V404" s="90"/>
      <c r="W404" s="91"/>
    </row>
    <row r="405" spans="1:23" ht="15" customHeight="1" x14ac:dyDescent="0.25">
      <c r="A405" s="220"/>
      <c r="B405" s="99"/>
      <c r="C405" s="100" t="s">
        <v>28</v>
      </c>
      <c r="D405" s="101"/>
      <c r="E405" s="102"/>
      <c r="F405" s="103"/>
      <c r="G405" s="110"/>
      <c r="H405" s="111" t="s">
        <v>28</v>
      </c>
      <c r="I405" s="112"/>
      <c r="J405" s="113"/>
      <c r="K405" s="114"/>
      <c r="L405" s="121"/>
      <c r="M405" s="122" t="s">
        <v>28</v>
      </c>
      <c r="N405" s="123"/>
      <c r="O405" s="124"/>
      <c r="P405" s="125"/>
      <c r="Q405" s="132"/>
      <c r="R405" s="133" t="s">
        <v>28</v>
      </c>
      <c r="S405" s="134"/>
      <c r="T405" s="135"/>
      <c r="U405" s="136"/>
      <c r="W405" s="92"/>
    </row>
    <row r="406" spans="1:23" ht="15" customHeight="1" x14ac:dyDescent="0.25">
      <c r="A406" s="220"/>
      <c r="B406" s="99"/>
      <c r="C406" s="100" t="s">
        <v>3</v>
      </c>
      <c r="D406" s="101"/>
      <c r="E406" s="102"/>
      <c r="F406" s="103"/>
      <c r="G406" s="110"/>
      <c r="H406" s="111" t="s">
        <v>3</v>
      </c>
      <c r="I406" s="112"/>
      <c r="J406" s="113"/>
      <c r="K406" s="114"/>
      <c r="L406" s="121"/>
      <c r="M406" s="122" t="s">
        <v>3</v>
      </c>
      <c r="N406" s="123"/>
      <c r="O406" s="124"/>
      <c r="P406" s="125"/>
      <c r="Q406" s="132"/>
      <c r="R406" s="133" t="s">
        <v>3</v>
      </c>
      <c r="S406" s="134"/>
      <c r="T406" s="135"/>
      <c r="U406" s="136"/>
      <c r="W406" s="92"/>
    </row>
    <row r="407" spans="1:23" x14ac:dyDescent="0.25">
      <c r="A407" s="220"/>
      <c r="B407" s="99"/>
      <c r="C407" s="100" t="s">
        <v>4</v>
      </c>
      <c r="D407" s="101"/>
      <c r="E407" s="102"/>
      <c r="F407" s="103"/>
      <c r="G407" s="110"/>
      <c r="H407" s="111" t="s">
        <v>4</v>
      </c>
      <c r="I407" s="112"/>
      <c r="J407" s="113"/>
      <c r="K407" s="114"/>
      <c r="L407" s="121"/>
      <c r="M407" s="122" t="s">
        <v>4</v>
      </c>
      <c r="N407" s="123"/>
      <c r="O407" s="124"/>
      <c r="P407" s="125"/>
      <c r="Q407" s="132"/>
      <c r="R407" s="133" t="s">
        <v>4</v>
      </c>
      <c r="S407" s="134"/>
      <c r="T407" s="135"/>
      <c r="U407" s="136"/>
      <c r="W407" s="92"/>
    </row>
    <row r="408" spans="1:23" ht="15" customHeight="1" x14ac:dyDescent="0.25">
      <c r="A408" s="220"/>
      <c r="B408" s="99"/>
      <c r="C408" s="100" t="s">
        <v>5</v>
      </c>
      <c r="D408" s="101"/>
      <c r="E408" s="102"/>
      <c r="F408" s="103"/>
      <c r="G408" s="110"/>
      <c r="H408" s="111" t="s">
        <v>5</v>
      </c>
      <c r="I408" s="112"/>
      <c r="J408" s="113"/>
      <c r="K408" s="114"/>
      <c r="L408" s="121"/>
      <c r="M408" s="122" t="s">
        <v>5</v>
      </c>
      <c r="N408" s="123"/>
      <c r="O408" s="124"/>
      <c r="P408" s="125"/>
      <c r="Q408" s="132"/>
      <c r="R408" s="133" t="s">
        <v>5</v>
      </c>
      <c r="S408" s="134"/>
      <c r="T408" s="135"/>
      <c r="U408" s="136"/>
      <c r="W408" s="92"/>
    </row>
    <row r="409" spans="1:23" ht="15" customHeight="1" x14ac:dyDescent="0.25">
      <c r="A409" s="220"/>
      <c r="B409" s="99"/>
      <c r="C409" s="100" t="s">
        <v>6</v>
      </c>
      <c r="D409" s="101"/>
      <c r="E409" s="102"/>
      <c r="F409" s="103"/>
      <c r="G409" s="110"/>
      <c r="H409" s="111" t="s">
        <v>6</v>
      </c>
      <c r="I409" s="112"/>
      <c r="J409" s="113"/>
      <c r="K409" s="114"/>
      <c r="L409" s="121"/>
      <c r="M409" s="122" t="s">
        <v>6</v>
      </c>
      <c r="N409" s="123"/>
      <c r="O409" s="124"/>
      <c r="P409" s="125"/>
      <c r="Q409" s="132"/>
      <c r="R409" s="133" t="s">
        <v>6</v>
      </c>
      <c r="S409" s="134"/>
      <c r="T409" s="135"/>
      <c r="U409" s="136"/>
      <c r="W409" s="92"/>
    </row>
    <row r="410" spans="1:23" ht="15" customHeight="1" x14ac:dyDescent="0.25">
      <c r="A410" s="220"/>
      <c r="B410" s="99"/>
      <c r="C410" s="100" t="s">
        <v>7</v>
      </c>
      <c r="D410" s="101"/>
      <c r="E410" s="102"/>
      <c r="F410" s="103"/>
      <c r="G410" s="110"/>
      <c r="H410" s="111" t="s">
        <v>7</v>
      </c>
      <c r="I410" s="112"/>
      <c r="J410" s="113"/>
      <c r="K410" s="114"/>
      <c r="L410" s="121"/>
      <c r="M410" s="122" t="s">
        <v>7</v>
      </c>
      <c r="N410" s="123"/>
      <c r="O410" s="124"/>
      <c r="P410" s="125"/>
      <c r="Q410" s="132"/>
      <c r="R410" s="133" t="s">
        <v>7</v>
      </c>
      <c r="S410" s="134"/>
      <c r="T410" s="135"/>
      <c r="U410" s="136"/>
      <c r="W410" s="92"/>
    </row>
    <row r="411" spans="1:23" ht="15" customHeight="1" x14ac:dyDescent="0.25">
      <c r="A411" s="220"/>
      <c r="B411" s="99"/>
      <c r="C411" s="100" t="s">
        <v>29</v>
      </c>
      <c r="D411" s="101"/>
      <c r="E411" s="102"/>
      <c r="F411" s="103"/>
      <c r="G411" s="110"/>
      <c r="H411" s="111" t="s">
        <v>29</v>
      </c>
      <c r="I411" s="112"/>
      <c r="J411" s="113"/>
      <c r="K411" s="114"/>
      <c r="L411" s="121"/>
      <c r="M411" s="122" t="s">
        <v>29</v>
      </c>
      <c r="N411" s="123"/>
      <c r="O411" s="124"/>
      <c r="P411" s="125"/>
      <c r="Q411" s="132"/>
      <c r="R411" s="133" t="s">
        <v>29</v>
      </c>
      <c r="S411" s="134"/>
      <c r="T411" s="135"/>
      <c r="U411" s="136"/>
      <c r="W411" s="92"/>
    </row>
    <row r="412" spans="1:23" ht="15" customHeight="1" x14ac:dyDescent="0.25">
      <c r="A412" s="220"/>
      <c r="B412" s="99"/>
      <c r="C412" s="100" t="s">
        <v>8</v>
      </c>
      <c r="D412" s="101"/>
      <c r="E412" s="102"/>
      <c r="F412" s="103"/>
      <c r="G412" s="110"/>
      <c r="H412" s="111" t="s">
        <v>8</v>
      </c>
      <c r="I412" s="112"/>
      <c r="J412" s="113"/>
      <c r="K412" s="114"/>
      <c r="L412" s="121"/>
      <c r="M412" s="122" t="s">
        <v>8</v>
      </c>
      <c r="N412" s="123"/>
      <c r="O412" s="124"/>
      <c r="P412" s="125"/>
      <c r="Q412" s="132"/>
      <c r="R412" s="133" t="s">
        <v>8</v>
      </c>
      <c r="S412" s="134"/>
      <c r="T412" s="135"/>
      <c r="U412" s="136"/>
      <c r="W412" s="92"/>
    </row>
    <row r="413" spans="1:23" ht="15" customHeight="1" x14ac:dyDescent="0.25">
      <c r="A413" s="220"/>
      <c r="B413" s="99"/>
      <c r="C413" s="100" t="s">
        <v>9</v>
      </c>
      <c r="D413" s="101"/>
      <c r="E413" s="102"/>
      <c r="F413" s="103"/>
      <c r="G413" s="110"/>
      <c r="H413" s="111" t="s">
        <v>9</v>
      </c>
      <c r="I413" s="112"/>
      <c r="J413" s="113"/>
      <c r="K413" s="114"/>
      <c r="L413" s="121"/>
      <c r="M413" s="122" t="s">
        <v>9</v>
      </c>
      <c r="N413" s="123"/>
      <c r="O413" s="124"/>
      <c r="P413" s="125"/>
      <c r="Q413" s="132"/>
      <c r="R413" s="133" t="s">
        <v>9</v>
      </c>
      <c r="S413" s="134"/>
      <c r="T413" s="135"/>
      <c r="U413" s="136"/>
      <c r="W413" s="92"/>
    </row>
    <row r="414" spans="1:23" ht="15" customHeight="1" x14ac:dyDescent="0.25">
      <c r="A414" s="220"/>
      <c r="B414" s="99"/>
      <c r="C414" s="100" t="s">
        <v>10</v>
      </c>
      <c r="D414" s="101"/>
      <c r="E414" s="102"/>
      <c r="F414" s="103"/>
      <c r="G414" s="110"/>
      <c r="H414" s="111" t="s">
        <v>10</v>
      </c>
      <c r="I414" s="112"/>
      <c r="J414" s="113"/>
      <c r="K414" s="114"/>
      <c r="L414" s="121"/>
      <c r="M414" s="122" t="s">
        <v>10</v>
      </c>
      <c r="N414" s="123"/>
      <c r="O414" s="124"/>
      <c r="P414" s="125"/>
      <c r="Q414" s="132"/>
      <c r="R414" s="133" t="s">
        <v>10</v>
      </c>
      <c r="S414" s="134"/>
      <c r="T414" s="135"/>
      <c r="U414" s="136"/>
      <c r="W414" s="92"/>
    </row>
    <row r="415" spans="1:23" ht="15" customHeight="1" x14ac:dyDescent="0.25">
      <c r="A415" s="220"/>
      <c r="B415" s="99"/>
      <c r="C415" s="138" t="s">
        <v>30</v>
      </c>
      <c r="D415" s="138"/>
      <c r="E415" s="102"/>
      <c r="F415" s="103"/>
      <c r="G415" s="110"/>
      <c r="H415" s="139" t="s">
        <v>30</v>
      </c>
      <c r="I415" s="139"/>
      <c r="J415" s="113"/>
      <c r="K415" s="114"/>
      <c r="L415" s="121"/>
      <c r="M415" s="140" t="s">
        <v>30</v>
      </c>
      <c r="N415" s="140"/>
      <c r="O415" s="124"/>
      <c r="P415" s="125"/>
      <c r="Q415" s="132"/>
      <c r="R415" s="141" t="s">
        <v>30</v>
      </c>
      <c r="S415" s="141"/>
      <c r="T415" s="135"/>
      <c r="U415" s="136"/>
      <c r="W415" s="92"/>
    </row>
    <row r="416" spans="1:23" ht="15" customHeight="1" thickBot="1" x14ac:dyDescent="0.3">
      <c r="A416" s="93" t="s">
        <v>36</v>
      </c>
      <c r="B416" s="104">
        <v>31</v>
      </c>
      <c r="C416" s="142" t="s">
        <v>16</v>
      </c>
      <c r="D416" s="142"/>
      <c r="E416" s="143">
        <f t="shared" ref="E416" si="123">SUM(F404:F415)</f>
        <v>0</v>
      </c>
      <c r="F416" s="144"/>
      <c r="G416" s="115">
        <f>B416</f>
        <v>31</v>
      </c>
      <c r="H416" s="115" t="s">
        <v>16</v>
      </c>
      <c r="I416" s="115"/>
      <c r="J416" s="145">
        <f t="shared" ref="J416" si="124">SUM(K404:K415)</f>
        <v>0</v>
      </c>
      <c r="K416" s="145"/>
      <c r="L416" s="126">
        <f>B416</f>
        <v>31</v>
      </c>
      <c r="M416" s="146" t="s">
        <v>16</v>
      </c>
      <c r="N416" s="146"/>
      <c r="O416" s="147">
        <f t="shared" ref="O416" si="125">SUM(P404:P415)</f>
        <v>0</v>
      </c>
      <c r="P416" s="148"/>
      <c r="Q416" s="137">
        <f>B416</f>
        <v>31</v>
      </c>
      <c r="R416" s="137" t="s">
        <v>16</v>
      </c>
      <c r="S416" s="137"/>
      <c r="T416" s="149">
        <f t="shared" ref="T416" si="126">SUM(U404:U415)</f>
        <v>0</v>
      </c>
      <c r="U416" s="150"/>
      <c r="V416" s="215">
        <f>E416+J416+O416+T416</f>
        <v>0</v>
      </c>
      <c r="W416" s="216"/>
    </row>
    <row r="417" spans="1:23" ht="15" customHeight="1" x14ac:dyDescent="0.25">
      <c r="A417" s="219" t="str">
        <f>CONCATENATE($Q$4,"-",$R$4)</f>
        <v>32-</v>
      </c>
      <c r="B417" s="94"/>
      <c r="C417" s="95" t="s">
        <v>2</v>
      </c>
      <c r="D417" s="96"/>
      <c r="E417" s="97"/>
      <c r="F417" s="98"/>
      <c r="G417" s="105"/>
      <c r="H417" s="106" t="s">
        <v>2</v>
      </c>
      <c r="I417" s="107"/>
      <c r="J417" s="108"/>
      <c r="K417" s="109"/>
      <c r="L417" s="116"/>
      <c r="M417" s="117" t="s">
        <v>2</v>
      </c>
      <c r="N417" s="118"/>
      <c r="O417" s="119"/>
      <c r="P417" s="120"/>
      <c r="Q417" s="127"/>
      <c r="R417" s="128" t="s">
        <v>2</v>
      </c>
      <c r="S417" s="129"/>
      <c r="T417" s="130"/>
      <c r="U417" s="131"/>
      <c r="V417" s="90"/>
      <c r="W417" s="91"/>
    </row>
    <row r="418" spans="1:23" ht="15" customHeight="1" x14ac:dyDescent="0.25">
      <c r="A418" s="220"/>
      <c r="B418" s="99"/>
      <c r="C418" s="100" t="s">
        <v>28</v>
      </c>
      <c r="D418" s="101"/>
      <c r="E418" s="102"/>
      <c r="F418" s="103"/>
      <c r="G418" s="110"/>
      <c r="H418" s="111" t="s">
        <v>28</v>
      </c>
      <c r="I418" s="112"/>
      <c r="J418" s="113"/>
      <c r="K418" s="114"/>
      <c r="L418" s="121"/>
      <c r="M418" s="122" t="s">
        <v>28</v>
      </c>
      <c r="N418" s="123"/>
      <c r="O418" s="124"/>
      <c r="P418" s="125"/>
      <c r="Q418" s="132"/>
      <c r="R418" s="133" t="s">
        <v>28</v>
      </c>
      <c r="S418" s="134"/>
      <c r="T418" s="135"/>
      <c r="U418" s="136"/>
      <c r="W418" s="92"/>
    </row>
    <row r="419" spans="1:23" ht="15" customHeight="1" x14ac:dyDescent="0.25">
      <c r="A419" s="220"/>
      <c r="B419" s="99"/>
      <c r="C419" s="100" t="s">
        <v>3</v>
      </c>
      <c r="D419" s="101"/>
      <c r="E419" s="102"/>
      <c r="F419" s="103"/>
      <c r="G419" s="110"/>
      <c r="H419" s="111" t="s">
        <v>3</v>
      </c>
      <c r="I419" s="112"/>
      <c r="J419" s="113"/>
      <c r="K419" s="114"/>
      <c r="L419" s="121"/>
      <c r="M419" s="122" t="s">
        <v>3</v>
      </c>
      <c r="N419" s="123"/>
      <c r="O419" s="124"/>
      <c r="P419" s="125"/>
      <c r="Q419" s="132"/>
      <c r="R419" s="133" t="s">
        <v>3</v>
      </c>
      <c r="S419" s="134"/>
      <c r="T419" s="135"/>
      <c r="U419" s="136"/>
      <c r="W419" s="92"/>
    </row>
    <row r="420" spans="1:23" x14ac:dyDescent="0.25">
      <c r="A420" s="220"/>
      <c r="B420" s="99"/>
      <c r="C420" s="100" t="s">
        <v>4</v>
      </c>
      <c r="D420" s="101"/>
      <c r="E420" s="102"/>
      <c r="F420" s="103"/>
      <c r="G420" s="110"/>
      <c r="H420" s="111" t="s">
        <v>4</v>
      </c>
      <c r="I420" s="112"/>
      <c r="J420" s="113"/>
      <c r="K420" s="114"/>
      <c r="L420" s="121"/>
      <c r="M420" s="122" t="s">
        <v>4</v>
      </c>
      <c r="N420" s="123"/>
      <c r="O420" s="124"/>
      <c r="P420" s="125"/>
      <c r="Q420" s="132"/>
      <c r="R420" s="133" t="s">
        <v>4</v>
      </c>
      <c r="S420" s="134"/>
      <c r="T420" s="135"/>
      <c r="U420" s="136"/>
      <c r="W420" s="92"/>
    </row>
    <row r="421" spans="1:23" ht="15" customHeight="1" x14ac:dyDescent="0.25">
      <c r="A421" s="220"/>
      <c r="B421" s="99"/>
      <c r="C421" s="100" t="s">
        <v>5</v>
      </c>
      <c r="D421" s="101"/>
      <c r="E421" s="102"/>
      <c r="F421" s="103"/>
      <c r="G421" s="110"/>
      <c r="H421" s="111" t="s">
        <v>5</v>
      </c>
      <c r="I421" s="112"/>
      <c r="J421" s="113"/>
      <c r="K421" s="114"/>
      <c r="L421" s="121"/>
      <c r="M421" s="122" t="s">
        <v>5</v>
      </c>
      <c r="N421" s="123"/>
      <c r="O421" s="124"/>
      <c r="P421" s="125"/>
      <c r="Q421" s="132"/>
      <c r="R421" s="133" t="s">
        <v>5</v>
      </c>
      <c r="S421" s="134"/>
      <c r="T421" s="135"/>
      <c r="U421" s="136"/>
      <c r="W421" s="92"/>
    </row>
    <row r="422" spans="1:23" ht="15" customHeight="1" x14ac:dyDescent="0.25">
      <c r="A422" s="220"/>
      <c r="B422" s="99"/>
      <c r="C422" s="100" t="s">
        <v>6</v>
      </c>
      <c r="D422" s="101"/>
      <c r="E422" s="102"/>
      <c r="F422" s="103"/>
      <c r="G422" s="110"/>
      <c r="H422" s="111" t="s">
        <v>6</v>
      </c>
      <c r="I422" s="112"/>
      <c r="J422" s="113"/>
      <c r="K422" s="114"/>
      <c r="L422" s="121"/>
      <c r="M422" s="122" t="s">
        <v>6</v>
      </c>
      <c r="N422" s="123"/>
      <c r="O422" s="124"/>
      <c r="P422" s="125"/>
      <c r="Q422" s="132"/>
      <c r="R422" s="133" t="s">
        <v>6</v>
      </c>
      <c r="S422" s="134"/>
      <c r="T422" s="135"/>
      <c r="U422" s="136"/>
      <c r="W422" s="92"/>
    </row>
    <row r="423" spans="1:23" ht="15" customHeight="1" x14ac:dyDescent="0.25">
      <c r="A423" s="220"/>
      <c r="B423" s="99"/>
      <c r="C423" s="100" t="s">
        <v>7</v>
      </c>
      <c r="D423" s="101"/>
      <c r="E423" s="102"/>
      <c r="F423" s="103"/>
      <c r="G423" s="110"/>
      <c r="H423" s="111" t="s">
        <v>7</v>
      </c>
      <c r="I423" s="112"/>
      <c r="J423" s="113"/>
      <c r="K423" s="114"/>
      <c r="L423" s="121"/>
      <c r="M423" s="122" t="s">
        <v>7</v>
      </c>
      <c r="N423" s="123"/>
      <c r="O423" s="124"/>
      <c r="P423" s="125"/>
      <c r="Q423" s="132"/>
      <c r="R423" s="133" t="s">
        <v>7</v>
      </c>
      <c r="S423" s="134"/>
      <c r="T423" s="135"/>
      <c r="U423" s="136"/>
      <c r="W423" s="92"/>
    </row>
    <row r="424" spans="1:23" ht="15" customHeight="1" x14ac:dyDescent="0.25">
      <c r="A424" s="220"/>
      <c r="B424" s="99"/>
      <c r="C424" s="100" t="s">
        <v>29</v>
      </c>
      <c r="D424" s="101"/>
      <c r="E424" s="102"/>
      <c r="F424" s="103"/>
      <c r="G424" s="110"/>
      <c r="H424" s="111" t="s">
        <v>29</v>
      </c>
      <c r="I424" s="112"/>
      <c r="J424" s="113"/>
      <c r="K424" s="114"/>
      <c r="L424" s="121"/>
      <c r="M424" s="122" t="s">
        <v>29</v>
      </c>
      <c r="N424" s="123"/>
      <c r="O424" s="124"/>
      <c r="P424" s="125"/>
      <c r="Q424" s="132"/>
      <c r="R424" s="133" t="s">
        <v>29</v>
      </c>
      <c r="S424" s="134"/>
      <c r="T424" s="135"/>
      <c r="U424" s="136"/>
      <c r="W424" s="92"/>
    </row>
    <row r="425" spans="1:23" ht="15" customHeight="1" x14ac:dyDescent="0.25">
      <c r="A425" s="220"/>
      <c r="B425" s="99"/>
      <c r="C425" s="100" t="s">
        <v>8</v>
      </c>
      <c r="D425" s="101"/>
      <c r="E425" s="102"/>
      <c r="F425" s="103"/>
      <c r="G425" s="110"/>
      <c r="H425" s="111" t="s">
        <v>8</v>
      </c>
      <c r="I425" s="112"/>
      <c r="J425" s="113"/>
      <c r="K425" s="114"/>
      <c r="L425" s="121"/>
      <c r="M425" s="122" t="s">
        <v>8</v>
      </c>
      <c r="N425" s="123"/>
      <c r="O425" s="124"/>
      <c r="P425" s="125"/>
      <c r="Q425" s="132"/>
      <c r="R425" s="133" t="s">
        <v>8</v>
      </c>
      <c r="S425" s="134"/>
      <c r="T425" s="135"/>
      <c r="U425" s="136"/>
      <c r="W425" s="92"/>
    </row>
    <row r="426" spans="1:23" ht="15" customHeight="1" x14ac:dyDescent="0.25">
      <c r="A426" s="220"/>
      <c r="B426" s="99"/>
      <c r="C426" s="100" t="s">
        <v>9</v>
      </c>
      <c r="D426" s="101"/>
      <c r="E426" s="102"/>
      <c r="F426" s="103"/>
      <c r="G426" s="110"/>
      <c r="H426" s="111" t="s">
        <v>9</v>
      </c>
      <c r="I426" s="112"/>
      <c r="J426" s="113"/>
      <c r="K426" s="114"/>
      <c r="L426" s="121"/>
      <c r="M426" s="122" t="s">
        <v>9</v>
      </c>
      <c r="N426" s="123"/>
      <c r="O426" s="124"/>
      <c r="P426" s="125"/>
      <c r="Q426" s="132"/>
      <c r="R426" s="133" t="s">
        <v>9</v>
      </c>
      <c r="S426" s="134"/>
      <c r="T426" s="135"/>
      <c r="U426" s="136"/>
      <c r="W426" s="92"/>
    </row>
    <row r="427" spans="1:23" ht="15" customHeight="1" x14ac:dyDescent="0.25">
      <c r="A427" s="220"/>
      <c r="B427" s="99"/>
      <c r="C427" s="100" t="s">
        <v>10</v>
      </c>
      <c r="D427" s="101"/>
      <c r="E427" s="102"/>
      <c r="F427" s="103"/>
      <c r="G427" s="110"/>
      <c r="H427" s="111" t="s">
        <v>10</v>
      </c>
      <c r="I427" s="112"/>
      <c r="J427" s="113"/>
      <c r="K427" s="114"/>
      <c r="L427" s="121"/>
      <c r="M427" s="122" t="s">
        <v>10</v>
      </c>
      <c r="N427" s="123"/>
      <c r="O427" s="124"/>
      <c r="P427" s="125"/>
      <c r="Q427" s="132"/>
      <c r="R427" s="133" t="s">
        <v>10</v>
      </c>
      <c r="S427" s="134"/>
      <c r="T427" s="135"/>
      <c r="U427" s="136"/>
      <c r="W427" s="92"/>
    </row>
    <row r="428" spans="1:23" ht="15" customHeight="1" x14ac:dyDescent="0.25">
      <c r="A428" s="220"/>
      <c r="B428" s="99"/>
      <c r="C428" s="138" t="s">
        <v>30</v>
      </c>
      <c r="D428" s="138"/>
      <c r="E428" s="102"/>
      <c r="F428" s="103"/>
      <c r="G428" s="110"/>
      <c r="H428" s="139" t="s">
        <v>30</v>
      </c>
      <c r="I428" s="139"/>
      <c r="J428" s="113"/>
      <c r="K428" s="114"/>
      <c r="L428" s="121"/>
      <c r="M428" s="140" t="s">
        <v>30</v>
      </c>
      <c r="N428" s="140"/>
      <c r="O428" s="124"/>
      <c r="P428" s="125"/>
      <c r="Q428" s="132"/>
      <c r="R428" s="141" t="s">
        <v>30</v>
      </c>
      <c r="S428" s="141"/>
      <c r="T428" s="135"/>
      <c r="U428" s="136"/>
      <c r="W428" s="92"/>
    </row>
    <row r="429" spans="1:23" ht="15" customHeight="1" thickBot="1" x14ac:dyDescent="0.3">
      <c r="A429" s="93" t="s">
        <v>36</v>
      </c>
      <c r="B429" s="104">
        <v>32</v>
      </c>
      <c r="C429" s="142" t="s">
        <v>16</v>
      </c>
      <c r="D429" s="142"/>
      <c r="E429" s="143">
        <f t="shared" ref="E429" si="127">SUM(F417:F428)</f>
        <v>0</v>
      </c>
      <c r="F429" s="144"/>
      <c r="G429" s="115">
        <f>B429</f>
        <v>32</v>
      </c>
      <c r="H429" s="115" t="s">
        <v>16</v>
      </c>
      <c r="I429" s="115"/>
      <c r="J429" s="145">
        <f t="shared" ref="J429" si="128">SUM(K417:K428)</f>
        <v>0</v>
      </c>
      <c r="K429" s="145"/>
      <c r="L429" s="126">
        <f>B429</f>
        <v>32</v>
      </c>
      <c r="M429" s="146" t="s">
        <v>16</v>
      </c>
      <c r="N429" s="146"/>
      <c r="O429" s="147">
        <f t="shared" ref="O429" si="129">SUM(P417:P428)</f>
        <v>0</v>
      </c>
      <c r="P429" s="148"/>
      <c r="Q429" s="137">
        <f>B429</f>
        <v>32</v>
      </c>
      <c r="R429" s="137" t="s">
        <v>16</v>
      </c>
      <c r="S429" s="137"/>
      <c r="T429" s="149">
        <f t="shared" ref="T429" si="130">SUM(U417:U428)</f>
        <v>0</v>
      </c>
      <c r="U429" s="150"/>
      <c r="V429" s="215">
        <f>E429+J429+O429+T429</f>
        <v>0</v>
      </c>
      <c r="W429" s="216"/>
    </row>
    <row r="430" spans="1:23" ht="15" customHeight="1" x14ac:dyDescent="0.25">
      <c r="A430" s="219" t="str">
        <f>CONCATENATE($Q$5,"-",$R$5)</f>
        <v>33-</v>
      </c>
      <c r="B430" s="94"/>
      <c r="C430" s="95" t="s">
        <v>2</v>
      </c>
      <c r="D430" s="96"/>
      <c r="E430" s="97"/>
      <c r="F430" s="98"/>
      <c r="G430" s="105"/>
      <c r="H430" s="106" t="s">
        <v>2</v>
      </c>
      <c r="I430" s="107"/>
      <c r="J430" s="108"/>
      <c r="K430" s="109"/>
      <c r="L430" s="116"/>
      <c r="M430" s="117" t="s">
        <v>2</v>
      </c>
      <c r="N430" s="118"/>
      <c r="O430" s="119"/>
      <c r="P430" s="120"/>
      <c r="Q430" s="127"/>
      <c r="R430" s="128" t="s">
        <v>2</v>
      </c>
      <c r="S430" s="129"/>
      <c r="T430" s="130"/>
      <c r="U430" s="131"/>
      <c r="V430" s="90"/>
      <c r="W430" s="91"/>
    </row>
    <row r="431" spans="1:23" ht="15" customHeight="1" x14ac:dyDescent="0.25">
      <c r="A431" s="220"/>
      <c r="B431" s="99"/>
      <c r="C431" s="100" t="s">
        <v>28</v>
      </c>
      <c r="D431" s="101"/>
      <c r="E431" s="102"/>
      <c r="F431" s="103"/>
      <c r="G431" s="110"/>
      <c r="H431" s="111" t="s">
        <v>28</v>
      </c>
      <c r="I431" s="112"/>
      <c r="J431" s="113"/>
      <c r="K431" s="114"/>
      <c r="L431" s="121"/>
      <c r="M431" s="122" t="s">
        <v>28</v>
      </c>
      <c r="N431" s="123"/>
      <c r="O431" s="124"/>
      <c r="P431" s="125"/>
      <c r="Q431" s="132"/>
      <c r="R431" s="133" t="s">
        <v>28</v>
      </c>
      <c r="S431" s="134"/>
      <c r="T431" s="135"/>
      <c r="U431" s="136"/>
      <c r="W431" s="92"/>
    </row>
    <row r="432" spans="1:23" ht="15" customHeight="1" x14ac:dyDescent="0.25">
      <c r="A432" s="220"/>
      <c r="B432" s="99"/>
      <c r="C432" s="100" t="s">
        <v>3</v>
      </c>
      <c r="D432" s="101"/>
      <c r="E432" s="102"/>
      <c r="F432" s="103"/>
      <c r="G432" s="110"/>
      <c r="H432" s="111" t="s">
        <v>3</v>
      </c>
      <c r="I432" s="112"/>
      <c r="J432" s="113"/>
      <c r="K432" s="114"/>
      <c r="L432" s="121"/>
      <c r="M432" s="122" t="s">
        <v>3</v>
      </c>
      <c r="N432" s="123"/>
      <c r="O432" s="124"/>
      <c r="P432" s="125"/>
      <c r="Q432" s="132"/>
      <c r="R432" s="133" t="s">
        <v>3</v>
      </c>
      <c r="S432" s="134"/>
      <c r="T432" s="135"/>
      <c r="U432" s="136"/>
      <c r="W432" s="92"/>
    </row>
    <row r="433" spans="1:23" x14ac:dyDescent="0.25">
      <c r="A433" s="220"/>
      <c r="B433" s="99"/>
      <c r="C433" s="100" t="s">
        <v>4</v>
      </c>
      <c r="D433" s="101"/>
      <c r="E433" s="102"/>
      <c r="F433" s="103"/>
      <c r="G433" s="110"/>
      <c r="H433" s="111" t="s">
        <v>4</v>
      </c>
      <c r="I433" s="112"/>
      <c r="J433" s="113"/>
      <c r="K433" s="114"/>
      <c r="L433" s="121"/>
      <c r="M433" s="122" t="s">
        <v>4</v>
      </c>
      <c r="N433" s="123"/>
      <c r="O433" s="124"/>
      <c r="P433" s="125"/>
      <c r="Q433" s="132"/>
      <c r="R433" s="133" t="s">
        <v>4</v>
      </c>
      <c r="S433" s="134"/>
      <c r="T433" s="135"/>
      <c r="U433" s="136"/>
      <c r="W433" s="92"/>
    </row>
    <row r="434" spans="1:23" ht="15" customHeight="1" x14ac:dyDescent="0.25">
      <c r="A434" s="220"/>
      <c r="B434" s="99"/>
      <c r="C434" s="100" t="s">
        <v>5</v>
      </c>
      <c r="D434" s="101"/>
      <c r="E434" s="102"/>
      <c r="F434" s="103"/>
      <c r="G434" s="110"/>
      <c r="H434" s="111" t="s">
        <v>5</v>
      </c>
      <c r="I434" s="112"/>
      <c r="J434" s="113"/>
      <c r="K434" s="114"/>
      <c r="L434" s="121"/>
      <c r="M434" s="122" t="s">
        <v>5</v>
      </c>
      <c r="N434" s="123"/>
      <c r="O434" s="124"/>
      <c r="P434" s="125"/>
      <c r="Q434" s="132"/>
      <c r="R434" s="133" t="s">
        <v>5</v>
      </c>
      <c r="S434" s="134"/>
      <c r="T434" s="135"/>
      <c r="U434" s="136"/>
      <c r="W434" s="92"/>
    </row>
    <row r="435" spans="1:23" ht="15" customHeight="1" x14ac:dyDescent="0.25">
      <c r="A435" s="220"/>
      <c r="B435" s="99"/>
      <c r="C435" s="100" t="s">
        <v>6</v>
      </c>
      <c r="D435" s="101"/>
      <c r="E435" s="102"/>
      <c r="F435" s="103"/>
      <c r="G435" s="110"/>
      <c r="H435" s="111" t="s">
        <v>6</v>
      </c>
      <c r="I435" s="112"/>
      <c r="J435" s="113"/>
      <c r="K435" s="114"/>
      <c r="L435" s="121"/>
      <c r="M435" s="122" t="s">
        <v>6</v>
      </c>
      <c r="N435" s="123"/>
      <c r="O435" s="124"/>
      <c r="P435" s="125"/>
      <c r="Q435" s="132"/>
      <c r="R435" s="133" t="s">
        <v>6</v>
      </c>
      <c r="S435" s="134"/>
      <c r="T435" s="135"/>
      <c r="U435" s="136"/>
      <c r="W435" s="92"/>
    </row>
    <row r="436" spans="1:23" ht="15" customHeight="1" x14ac:dyDescent="0.25">
      <c r="A436" s="220"/>
      <c r="B436" s="99"/>
      <c r="C436" s="100" t="s">
        <v>7</v>
      </c>
      <c r="D436" s="101"/>
      <c r="E436" s="102"/>
      <c r="F436" s="103"/>
      <c r="G436" s="110"/>
      <c r="H436" s="111" t="s">
        <v>7</v>
      </c>
      <c r="I436" s="112"/>
      <c r="J436" s="113"/>
      <c r="K436" s="114"/>
      <c r="L436" s="121"/>
      <c r="M436" s="122" t="s">
        <v>7</v>
      </c>
      <c r="N436" s="123"/>
      <c r="O436" s="124"/>
      <c r="P436" s="125"/>
      <c r="Q436" s="132"/>
      <c r="R436" s="133" t="s">
        <v>7</v>
      </c>
      <c r="S436" s="134"/>
      <c r="T436" s="135"/>
      <c r="U436" s="136"/>
      <c r="W436" s="92"/>
    </row>
    <row r="437" spans="1:23" ht="15" customHeight="1" x14ac:dyDescent="0.25">
      <c r="A437" s="220"/>
      <c r="B437" s="99"/>
      <c r="C437" s="100" t="s">
        <v>29</v>
      </c>
      <c r="D437" s="101"/>
      <c r="E437" s="102"/>
      <c r="F437" s="103"/>
      <c r="G437" s="110"/>
      <c r="H437" s="111" t="s">
        <v>29</v>
      </c>
      <c r="I437" s="112"/>
      <c r="J437" s="113"/>
      <c r="K437" s="114"/>
      <c r="L437" s="121"/>
      <c r="M437" s="122" t="s">
        <v>29</v>
      </c>
      <c r="N437" s="123"/>
      <c r="O437" s="124"/>
      <c r="P437" s="125"/>
      <c r="Q437" s="132"/>
      <c r="R437" s="133" t="s">
        <v>29</v>
      </c>
      <c r="S437" s="134"/>
      <c r="T437" s="135"/>
      <c r="U437" s="136"/>
      <c r="W437" s="92"/>
    </row>
    <row r="438" spans="1:23" ht="15" customHeight="1" x14ac:dyDescent="0.25">
      <c r="A438" s="220"/>
      <c r="B438" s="99"/>
      <c r="C438" s="100" t="s">
        <v>8</v>
      </c>
      <c r="D438" s="101"/>
      <c r="E438" s="102"/>
      <c r="F438" s="103"/>
      <c r="G438" s="110"/>
      <c r="H438" s="111" t="s">
        <v>8</v>
      </c>
      <c r="I438" s="112"/>
      <c r="J438" s="113"/>
      <c r="K438" s="114"/>
      <c r="L438" s="121"/>
      <c r="M438" s="122" t="s">
        <v>8</v>
      </c>
      <c r="N438" s="123"/>
      <c r="O438" s="124"/>
      <c r="P438" s="125"/>
      <c r="Q438" s="132"/>
      <c r="R438" s="133" t="s">
        <v>8</v>
      </c>
      <c r="S438" s="134"/>
      <c r="T438" s="135"/>
      <c r="U438" s="136"/>
      <c r="W438" s="92"/>
    </row>
    <row r="439" spans="1:23" ht="15" customHeight="1" x14ac:dyDescent="0.25">
      <c r="A439" s="220"/>
      <c r="B439" s="99"/>
      <c r="C439" s="100" t="s">
        <v>9</v>
      </c>
      <c r="D439" s="101"/>
      <c r="E439" s="102"/>
      <c r="F439" s="103"/>
      <c r="G439" s="110"/>
      <c r="H439" s="111" t="s">
        <v>9</v>
      </c>
      <c r="I439" s="112"/>
      <c r="J439" s="113"/>
      <c r="K439" s="114"/>
      <c r="L439" s="121"/>
      <c r="M439" s="122" t="s">
        <v>9</v>
      </c>
      <c r="N439" s="123"/>
      <c r="O439" s="124"/>
      <c r="P439" s="125"/>
      <c r="Q439" s="132"/>
      <c r="R439" s="133" t="s">
        <v>9</v>
      </c>
      <c r="S439" s="134"/>
      <c r="T439" s="135"/>
      <c r="U439" s="136"/>
      <c r="W439" s="92"/>
    </row>
    <row r="440" spans="1:23" ht="15" customHeight="1" x14ac:dyDescent="0.25">
      <c r="A440" s="220"/>
      <c r="B440" s="99"/>
      <c r="C440" s="100" t="s">
        <v>10</v>
      </c>
      <c r="D440" s="101"/>
      <c r="E440" s="102"/>
      <c r="F440" s="103"/>
      <c r="G440" s="110"/>
      <c r="H440" s="111" t="s">
        <v>10</v>
      </c>
      <c r="I440" s="112"/>
      <c r="J440" s="113"/>
      <c r="K440" s="114"/>
      <c r="L440" s="121"/>
      <c r="M440" s="122" t="s">
        <v>10</v>
      </c>
      <c r="N440" s="123"/>
      <c r="O440" s="124"/>
      <c r="P440" s="125"/>
      <c r="Q440" s="132"/>
      <c r="R440" s="133" t="s">
        <v>10</v>
      </c>
      <c r="S440" s="134"/>
      <c r="T440" s="135"/>
      <c r="U440" s="136"/>
      <c r="W440" s="92"/>
    </row>
    <row r="441" spans="1:23" ht="15" customHeight="1" x14ac:dyDescent="0.25">
      <c r="A441" s="220"/>
      <c r="B441" s="99"/>
      <c r="C441" s="138" t="s">
        <v>30</v>
      </c>
      <c r="D441" s="138"/>
      <c r="E441" s="102"/>
      <c r="F441" s="103"/>
      <c r="G441" s="110"/>
      <c r="H441" s="139" t="s">
        <v>30</v>
      </c>
      <c r="I441" s="139"/>
      <c r="J441" s="113"/>
      <c r="K441" s="114"/>
      <c r="L441" s="121"/>
      <c r="M441" s="140" t="s">
        <v>30</v>
      </c>
      <c r="N441" s="140"/>
      <c r="O441" s="124"/>
      <c r="P441" s="125"/>
      <c r="Q441" s="132"/>
      <c r="R441" s="141" t="s">
        <v>30</v>
      </c>
      <c r="S441" s="141"/>
      <c r="T441" s="135"/>
      <c r="U441" s="136"/>
      <c r="W441" s="92"/>
    </row>
    <row r="442" spans="1:23" ht="15" customHeight="1" thickBot="1" x14ac:dyDescent="0.3">
      <c r="A442" s="93" t="s">
        <v>36</v>
      </c>
      <c r="B442" s="104">
        <v>33</v>
      </c>
      <c r="C442" s="142" t="s">
        <v>16</v>
      </c>
      <c r="D442" s="142"/>
      <c r="E442" s="143">
        <f t="shared" ref="E442" si="131">SUM(F430:F441)</f>
        <v>0</v>
      </c>
      <c r="F442" s="144"/>
      <c r="G442" s="115">
        <f>B442</f>
        <v>33</v>
      </c>
      <c r="H442" s="115" t="s">
        <v>16</v>
      </c>
      <c r="I442" s="115"/>
      <c r="J442" s="145">
        <f t="shared" ref="J442" si="132">SUM(K430:K441)</f>
        <v>0</v>
      </c>
      <c r="K442" s="145"/>
      <c r="L442" s="126">
        <f>B442</f>
        <v>33</v>
      </c>
      <c r="M442" s="146" t="s">
        <v>16</v>
      </c>
      <c r="N442" s="146"/>
      <c r="O442" s="147">
        <f t="shared" ref="O442" si="133">SUM(P430:P441)</f>
        <v>0</v>
      </c>
      <c r="P442" s="148"/>
      <c r="Q442" s="137">
        <f>B442</f>
        <v>33</v>
      </c>
      <c r="R442" s="137" t="s">
        <v>16</v>
      </c>
      <c r="S442" s="137"/>
      <c r="T442" s="149">
        <f t="shared" ref="T442" si="134">SUM(U430:U441)</f>
        <v>0</v>
      </c>
      <c r="U442" s="150"/>
      <c r="V442" s="215">
        <f>E442+J442+O442+T442</f>
        <v>0</v>
      </c>
      <c r="W442" s="216"/>
    </row>
    <row r="443" spans="1:23" ht="15" customHeight="1" x14ac:dyDescent="0.25">
      <c r="A443" s="219" t="str">
        <f>CONCATENATE($Q$6,"-",$R$6)</f>
        <v>34-</v>
      </c>
      <c r="B443" s="94"/>
      <c r="C443" s="95" t="s">
        <v>2</v>
      </c>
      <c r="D443" s="96"/>
      <c r="E443" s="97"/>
      <c r="F443" s="98"/>
      <c r="G443" s="105"/>
      <c r="H443" s="106" t="s">
        <v>2</v>
      </c>
      <c r="I443" s="107"/>
      <c r="J443" s="108"/>
      <c r="K443" s="109"/>
      <c r="L443" s="116"/>
      <c r="M443" s="117" t="s">
        <v>2</v>
      </c>
      <c r="N443" s="118"/>
      <c r="O443" s="119"/>
      <c r="P443" s="120"/>
      <c r="Q443" s="127"/>
      <c r="R443" s="128" t="s">
        <v>2</v>
      </c>
      <c r="S443" s="129"/>
      <c r="T443" s="130"/>
      <c r="U443" s="131"/>
      <c r="V443" s="90"/>
      <c r="W443" s="91"/>
    </row>
    <row r="444" spans="1:23" ht="15" customHeight="1" x14ac:dyDescent="0.25">
      <c r="A444" s="220"/>
      <c r="B444" s="99"/>
      <c r="C444" s="100" t="s">
        <v>28</v>
      </c>
      <c r="D444" s="101"/>
      <c r="E444" s="102"/>
      <c r="F444" s="103"/>
      <c r="G444" s="110"/>
      <c r="H444" s="111" t="s">
        <v>28</v>
      </c>
      <c r="I444" s="112"/>
      <c r="J444" s="113"/>
      <c r="K444" s="114"/>
      <c r="L444" s="121"/>
      <c r="M444" s="122" t="s">
        <v>28</v>
      </c>
      <c r="N444" s="123"/>
      <c r="O444" s="124"/>
      <c r="P444" s="125"/>
      <c r="Q444" s="132"/>
      <c r="R444" s="133" t="s">
        <v>28</v>
      </c>
      <c r="S444" s="134"/>
      <c r="T444" s="135"/>
      <c r="U444" s="136"/>
      <c r="W444" s="92"/>
    </row>
    <row r="445" spans="1:23" ht="15" customHeight="1" x14ac:dyDescent="0.25">
      <c r="A445" s="220"/>
      <c r="B445" s="99"/>
      <c r="C445" s="100" t="s">
        <v>3</v>
      </c>
      <c r="D445" s="101"/>
      <c r="E445" s="102"/>
      <c r="F445" s="103"/>
      <c r="G445" s="110"/>
      <c r="H445" s="111" t="s">
        <v>3</v>
      </c>
      <c r="I445" s="112"/>
      <c r="J445" s="113"/>
      <c r="K445" s="114"/>
      <c r="L445" s="121"/>
      <c r="M445" s="122" t="s">
        <v>3</v>
      </c>
      <c r="N445" s="123"/>
      <c r="O445" s="124"/>
      <c r="P445" s="125"/>
      <c r="Q445" s="132"/>
      <c r="R445" s="133" t="s">
        <v>3</v>
      </c>
      <c r="S445" s="134"/>
      <c r="T445" s="135"/>
      <c r="U445" s="136"/>
      <c r="W445" s="92"/>
    </row>
    <row r="446" spans="1:23" x14ac:dyDescent="0.25">
      <c r="A446" s="220"/>
      <c r="B446" s="99"/>
      <c r="C446" s="100" t="s">
        <v>4</v>
      </c>
      <c r="D446" s="101"/>
      <c r="E446" s="102"/>
      <c r="F446" s="103"/>
      <c r="G446" s="110"/>
      <c r="H446" s="111" t="s">
        <v>4</v>
      </c>
      <c r="I446" s="112"/>
      <c r="J446" s="113"/>
      <c r="K446" s="114"/>
      <c r="L446" s="121"/>
      <c r="M446" s="122" t="s">
        <v>4</v>
      </c>
      <c r="N446" s="123"/>
      <c r="O446" s="124"/>
      <c r="P446" s="125"/>
      <c r="Q446" s="132"/>
      <c r="R446" s="133" t="s">
        <v>4</v>
      </c>
      <c r="S446" s="134"/>
      <c r="T446" s="135"/>
      <c r="U446" s="136"/>
      <c r="W446" s="92"/>
    </row>
    <row r="447" spans="1:23" ht="15" customHeight="1" x14ac:dyDescent="0.25">
      <c r="A447" s="220"/>
      <c r="B447" s="99"/>
      <c r="C447" s="100" t="s">
        <v>5</v>
      </c>
      <c r="D447" s="101"/>
      <c r="E447" s="102"/>
      <c r="F447" s="103"/>
      <c r="G447" s="110"/>
      <c r="H447" s="111" t="s">
        <v>5</v>
      </c>
      <c r="I447" s="112"/>
      <c r="J447" s="113"/>
      <c r="K447" s="114"/>
      <c r="L447" s="121"/>
      <c r="M447" s="122" t="s">
        <v>5</v>
      </c>
      <c r="N447" s="123"/>
      <c r="O447" s="124"/>
      <c r="P447" s="125"/>
      <c r="Q447" s="132"/>
      <c r="R447" s="133" t="s">
        <v>5</v>
      </c>
      <c r="S447" s="134"/>
      <c r="T447" s="135"/>
      <c r="U447" s="136"/>
      <c r="W447" s="92"/>
    </row>
    <row r="448" spans="1:23" ht="15" customHeight="1" x14ac:dyDescent="0.25">
      <c r="A448" s="220"/>
      <c r="B448" s="99"/>
      <c r="C448" s="100" t="s">
        <v>6</v>
      </c>
      <c r="D448" s="101"/>
      <c r="E448" s="102"/>
      <c r="F448" s="103"/>
      <c r="G448" s="110"/>
      <c r="H448" s="111" t="s">
        <v>6</v>
      </c>
      <c r="I448" s="112"/>
      <c r="J448" s="113"/>
      <c r="K448" s="114"/>
      <c r="L448" s="121"/>
      <c r="M448" s="122" t="s">
        <v>6</v>
      </c>
      <c r="N448" s="123"/>
      <c r="O448" s="124"/>
      <c r="P448" s="125"/>
      <c r="Q448" s="132"/>
      <c r="R448" s="133" t="s">
        <v>6</v>
      </c>
      <c r="S448" s="134"/>
      <c r="T448" s="135"/>
      <c r="U448" s="136"/>
      <c r="W448" s="92"/>
    </row>
    <row r="449" spans="1:23" ht="15" customHeight="1" x14ac:dyDescent="0.25">
      <c r="A449" s="220"/>
      <c r="B449" s="99"/>
      <c r="C449" s="100" t="s">
        <v>7</v>
      </c>
      <c r="D449" s="101"/>
      <c r="E449" s="102"/>
      <c r="F449" s="103"/>
      <c r="G449" s="110"/>
      <c r="H449" s="111" t="s">
        <v>7</v>
      </c>
      <c r="I449" s="112"/>
      <c r="J449" s="113"/>
      <c r="K449" s="114"/>
      <c r="L449" s="121"/>
      <c r="M449" s="122" t="s">
        <v>7</v>
      </c>
      <c r="N449" s="123"/>
      <c r="O449" s="124"/>
      <c r="P449" s="125"/>
      <c r="Q449" s="132"/>
      <c r="R449" s="133" t="s">
        <v>7</v>
      </c>
      <c r="S449" s="134"/>
      <c r="T449" s="135"/>
      <c r="U449" s="136"/>
      <c r="W449" s="92"/>
    </row>
    <row r="450" spans="1:23" ht="15" customHeight="1" x14ac:dyDescent="0.25">
      <c r="A450" s="220"/>
      <c r="B450" s="99"/>
      <c r="C450" s="100" t="s">
        <v>29</v>
      </c>
      <c r="D450" s="101"/>
      <c r="E450" s="102"/>
      <c r="F450" s="103"/>
      <c r="G450" s="110"/>
      <c r="H450" s="111" t="s">
        <v>29</v>
      </c>
      <c r="I450" s="112"/>
      <c r="J450" s="113"/>
      <c r="K450" s="114"/>
      <c r="L450" s="121"/>
      <c r="M450" s="122" t="s">
        <v>29</v>
      </c>
      <c r="N450" s="123"/>
      <c r="O450" s="124"/>
      <c r="P450" s="125"/>
      <c r="Q450" s="132"/>
      <c r="R450" s="133" t="s">
        <v>29</v>
      </c>
      <c r="S450" s="134"/>
      <c r="T450" s="135"/>
      <c r="U450" s="136"/>
      <c r="W450" s="92"/>
    </row>
    <row r="451" spans="1:23" ht="15" customHeight="1" x14ac:dyDescent="0.25">
      <c r="A451" s="220"/>
      <c r="B451" s="99"/>
      <c r="C451" s="100" t="s">
        <v>8</v>
      </c>
      <c r="D451" s="101"/>
      <c r="E451" s="102"/>
      <c r="F451" s="103"/>
      <c r="G451" s="110"/>
      <c r="H451" s="111" t="s">
        <v>8</v>
      </c>
      <c r="I451" s="112"/>
      <c r="J451" s="113"/>
      <c r="K451" s="114"/>
      <c r="L451" s="121"/>
      <c r="M451" s="122" t="s">
        <v>8</v>
      </c>
      <c r="N451" s="123"/>
      <c r="O451" s="124"/>
      <c r="P451" s="125"/>
      <c r="Q451" s="132"/>
      <c r="R451" s="133" t="s">
        <v>8</v>
      </c>
      <c r="S451" s="134"/>
      <c r="T451" s="135"/>
      <c r="U451" s="136"/>
      <c r="W451" s="92"/>
    </row>
    <row r="452" spans="1:23" ht="15" customHeight="1" x14ac:dyDescent="0.25">
      <c r="A452" s="220"/>
      <c r="B452" s="99"/>
      <c r="C452" s="100" t="s">
        <v>9</v>
      </c>
      <c r="D452" s="101"/>
      <c r="E452" s="102"/>
      <c r="F452" s="103"/>
      <c r="G452" s="110"/>
      <c r="H452" s="111" t="s">
        <v>9</v>
      </c>
      <c r="I452" s="112"/>
      <c r="J452" s="113"/>
      <c r="K452" s="114"/>
      <c r="L452" s="121"/>
      <c r="M452" s="122" t="s">
        <v>9</v>
      </c>
      <c r="N452" s="123"/>
      <c r="O452" s="124"/>
      <c r="P452" s="125"/>
      <c r="Q452" s="132"/>
      <c r="R452" s="133" t="s">
        <v>9</v>
      </c>
      <c r="S452" s="134"/>
      <c r="T452" s="135"/>
      <c r="U452" s="136"/>
      <c r="W452" s="92"/>
    </row>
    <row r="453" spans="1:23" ht="15" customHeight="1" x14ac:dyDescent="0.25">
      <c r="A453" s="220"/>
      <c r="B453" s="99"/>
      <c r="C453" s="100" t="s">
        <v>10</v>
      </c>
      <c r="D453" s="101"/>
      <c r="E453" s="102"/>
      <c r="F453" s="103"/>
      <c r="G453" s="110"/>
      <c r="H453" s="111" t="s">
        <v>10</v>
      </c>
      <c r="I453" s="112"/>
      <c r="J453" s="113"/>
      <c r="K453" s="114"/>
      <c r="L453" s="121"/>
      <c r="M453" s="122" t="s">
        <v>10</v>
      </c>
      <c r="N453" s="123"/>
      <c r="O453" s="124"/>
      <c r="P453" s="125"/>
      <c r="Q453" s="132"/>
      <c r="R453" s="133" t="s">
        <v>10</v>
      </c>
      <c r="S453" s="134"/>
      <c r="T453" s="135"/>
      <c r="U453" s="136"/>
      <c r="W453" s="92"/>
    </row>
    <row r="454" spans="1:23" ht="15" customHeight="1" x14ac:dyDescent="0.25">
      <c r="A454" s="220"/>
      <c r="B454" s="99"/>
      <c r="C454" s="138" t="s">
        <v>30</v>
      </c>
      <c r="D454" s="138"/>
      <c r="E454" s="102"/>
      <c r="F454" s="103"/>
      <c r="G454" s="110"/>
      <c r="H454" s="139" t="s">
        <v>30</v>
      </c>
      <c r="I454" s="139"/>
      <c r="J454" s="113"/>
      <c r="K454" s="114"/>
      <c r="L454" s="121"/>
      <c r="M454" s="140" t="s">
        <v>30</v>
      </c>
      <c r="N454" s="140"/>
      <c r="O454" s="124"/>
      <c r="P454" s="125"/>
      <c r="Q454" s="132"/>
      <c r="R454" s="141" t="s">
        <v>30</v>
      </c>
      <c r="S454" s="141"/>
      <c r="T454" s="135"/>
      <c r="U454" s="136"/>
      <c r="W454" s="92"/>
    </row>
    <row r="455" spans="1:23" ht="15" customHeight="1" thickBot="1" x14ac:dyDescent="0.3">
      <c r="A455" s="93" t="s">
        <v>36</v>
      </c>
      <c r="B455" s="104">
        <v>34</v>
      </c>
      <c r="C455" s="142" t="s">
        <v>16</v>
      </c>
      <c r="D455" s="142"/>
      <c r="E455" s="143">
        <f t="shared" ref="E455" si="135">SUM(F443:F454)</f>
        <v>0</v>
      </c>
      <c r="F455" s="144"/>
      <c r="G455" s="115">
        <f>B455</f>
        <v>34</v>
      </c>
      <c r="H455" s="115" t="s">
        <v>16</v>
      </c>
      <c r="I455" s="115"/>
      <c r="J455" s="145">
        <f t="shared" ref="J455" si="136">SUM(K443:K454)</f>
        <v>0</v>
      </c>
      <c r="K455" s="145"/>
      <c r="L455" s="126">
        <f>B455</f>
        <v>34</v>
      </c>
      <c r="M455" s="146" t="s">
        <v>16</v>
      </c>
      <c r="N455" s="146"/>
      <c r="O455" s="147">
        <f t="shared" ref="O455" si="137">SUM(P443:P454)</f>
        <v>0</v>
      </c>
      <c r="P455" s="148"/>
      <c r="Q455" s="137">
        <f>B455</f>
        <v>34</v>
      </c>
      <c r="R455" s="137" t="s">
        <v>16</v>
      </c>
      <c r="S455" s="137"/>
      <c r="T455" s="149">
        <f t="shared" ref="T455" si="138">SUM(U443:U454)</f>
        <v>0</v>
      </c>
      <c r="U455" s="150"/>
      <c r="V455" s="215">
        <f>E455+J455+O455+T455</f>
        <v>0</v>
      </c>
      <c r="W455" s="216"/>
    </row>
    <row r="456" spans="1:23" ht="15" customHeight="1" x14ac:dyDescent="0.25">
      <c r="A456" s="219" t="str">
        <f>CONCATENATE($Q$7,"-",$R$7)</f>
        <v>35-</v>
      </c>
      <c r="B456" s="94"/>
      <c r="C456" s="95" t="s">
        <v>2</v>
      </c>
      <c r="D456" s="96"/>
      <c r="E456" s="97"/>
      <c r="F456" s="98"/>
      <c r="G456" s="105"/>
      <c r="H456" s="106" t="s">
        <v>2</v>
      </c>
      <c r="I456" s="107"/>
      <c r="J456" s="108"/>
      <c r="K456" s="109"/>
      <c r="L456" s="116"/>
      <c r="M456" s="117" t="s">
        <v>2</v>
      </c>
      <c r="N456" s="118"/>
      <c r="O456" s="119"/>
      <c r="P456" s="120"/>
      <c r="Q456" s="127"/>
      <c r="R456" s="128" t="s">
        <v>2</v>
      </c>
      <c r="S456" s="129"/>
      <c r="T456" s="130"/>
      <c r="U456" s="131"/>
      <c r="V456" s="90"/>
      <c r="W456" s="91"/>
    </row>
    <row r="457" spans="1:23" ht="15" customHeight="1" x14ac:dyDescent="0.25">
      <c r="A457" s="220"/>
      <c r="B457" s="99"/>
      <c r="C457" s="100" t="s">
        <v>28</v>
      </c>
      <c r="D457" s="101"/>
      <c r="E457" s="102"/>
      <c r="F457" s="103"/>
      <c r="G457" s="110"/>
      <c r="H457" s="111" t="s">
        <v>28</v>
      </c>
      <c r="I457" s="112"/>
      <c r="J457" s="113"/>
      <c r="K457" s="114"/>
      <c r="L457" s="121"/>
      <c r="M457" s="122" t="s">
        <v>28</v>
      </c>
      <c r="N457" s="123"/>
      <c r="O457" s="124"/>
      <c r="P457" s="125"/>
      <c r="Q457" s="132"/>
      <c r="R457" s="133" t="s">
        <v>28</v>
      </c>
      <c r="S457" s="134"/>
      <c r="T457" s="135"/>
      <c r="U457" s="136"/>
      <c r="W457" s="92"/>
    </row>
    <row r="458" spans="1:23" ht="15" customHeight="1" x14ac:dyDescent="0.25">
      <c r="A458" s="220"/>
      <c r="B458" s="99"/>
      <c r="C458" s="100" t="s">
        <v>3</v>
      </c>
      <c r="D458" s="101"/>
      <c r="E458" s="102"/>
      <c r="F458" s="103"/>
      <c r="G458" s="110"/>
      <c r="H458" s="111" t="s">
        <v>3</v>
      </c>
      <c r="I458" s="112"/>
      <c r="J458" s="113"/>
      <c r="K458" s="114"/>
      <c r="L458" s="121"/>
      <c r="M458" s="122" t="s">
        <v>3</v>
      </c>
      <c r="N458" s="123"/>
      <c r="O458" s="124"/>
      <c r="P458" s="125"/>
      <c r="Q458" s="132"/>
      <c r="R458" s="133" t="s">
        <v>3</v>
      </c>
      <c r="S458" s="134"/>
      <c r="T458" s="135"/>
      <c r="U458" s="136"/>
      <c r="W458" s="92"/>
    </row>
    <row r="459" spans="1:23" x14ac:dyDescent="0.25">
      <c r="A459" s="220"/>
      <c r="B459" s="99"/>
      <c r="C459" s="100" t="s">
        <v>4</v>
      </c>
      <c r="D459" s="101"/>
      <c r="E459" s="102"/>
      <c r="F459" s="103"/>
      <c r="G459" s="110"/>
      <c r="H459" s="111" t="s">
        <v>4</v>
      </c>
      <c r="I459" s="112"/>
      <c r="J459" s="113"/>
      <c r="K459" s="114"/>
      <c r="L459" s="121"/>
      <c r="M459" s="122" t="s">
        <v>4</v>
      </c>
      <c r="N459" s="123"/>
      <c r="O459" s="124"/>
      <c r="P459" s="125"/>
      <c r="Q459" s="132"/>
      <c r="R459" s="133" t="s">
        <v>4</v>
      </c>
      <c r="S459" s="134"/>
      <c r="T459" s="135"/>
      <c r="U459" s="136"/>
      <c r="W459" s="92"/>
    </row>
    <row r="460" spans="1:23" ht="15" customHeight="1" x14ac:dyDescent="0.25">
      <c r="A460" s="220"/>
      <c r="B460" s="99"/>
      <c r="C460" s="100" t="s">
        <v>5</v>
      </c>
      <c r="D460" s="101"/>
      <c r="E460" s="102"/>
      <c r="F460" s="103"/>
      <c r="G460" s="110"/>
      <c r="H460" s="111" t="s">
        <v>5</v>
      </c>
      <c r="I460" s="112"/>
      <c r="J460" s="113"/>
      <c r="K460" s="114"/>
      <c r="L460" s="121"/>
      <c r="M460" s="122" t="s">
        <v>5</v>
      </c>
      <c r="N460" s="123"/>
      <c r="O460" s="124"/>
      <c r="P460" s="125"/>
      <c r="Q460" s="132"/>
      <c r="R460" s="133" t="s">
        <v>5</v>
      </c>
      <c r="S460" s="134"/>
      <c r="T460" s="135"/>
      <c r="U460" s="136"/>
      <c r="W460" s="92"/>
    </row>
    <row r="461" spans="1:23" ht="15" customHeight="1" x14ac:dyDescent="0.25">
      <c r="A461" s="220"/>
      <c r="B461" s="99"/>
      <c r="C461" s="100" t="s">
        <v>6</v>
      </c>
      <c r="D461" s="101"/>
      <c r="E461" s="102"/>
      <c r="F461" s="103"/>
      <c r="G461" s="110"/>
      <c r="H461" s="111" t="s">
        <v>6</v>
      </c>
      <c r="I461" s="112"/>
      <c r="J461" s="113"/>
      <c r="K461" s="114"/>
      <c r="L461" s="121"/>
      <c r="M461" s="122" t="s">
        <v>6</v>
      </c>
      <c r="N461" s="123"/>
      <c r="O461" s="124"/>
      <c r="P461" s="125"/>
      <c r="Q461" s="132"/>
      <c r="R461" s="133" t="s">
        <v>6</v>
      </c>
      <c r="S461" s="134"/>
      <c r="T461" s="135"/>
      <c r="U461" s="136"/>
      <c r="W461" s="92"/>
    </row>
    <row r="462" spans="1:23" ht="15" customHeight="1" x14ac:dyDescent="0.25">
      <c r="A462" s="220"/>
      <c r="B462" s="99"/>
      <c r="C462" s="100" t="s">
        <v>7</v>
      </c>
      <c r="D462" s="101"/>
      <c r="E462" s="102"/>
      <c r="F462" s="103"/>
      <c r="G462" s="110"/>
      <c r="H462" s="111" t="s">
        <v>7</v>
      </c>
      <c r="I462" s="112"/>
      <c r="J462" s="113"/>
      <c r="K462" s="114"/>
      <c r="L462" s="121"/>
      <c r="M462" s="122" t="s">
        <v>7</v>
      </c>
      <c r="N462" s="123"/>
      <c r="O462" s="124"/>
      <c r="P462" s="125"/>
      <c r="Q462" s="132"/>
      <c r="R462" s="133" t="s">
        <v>7</v>
      </c>
      <c r="S462" s="134"/>
      <c r="T462" s="135"/>
      <c r="U462" s="136"/>
      <c r="W462" s="92"/>
    </row>
    <row r="463" spans="1:23" ht="15" customHeight="1" x14ac:dyDescent="0.25">
      <c r="A463" s="220"/>
      <c r="B463" s="99"/>
      <c r="C463" s="100" t="s">
        <v>29</v>
      </c>
      <c r="D463" s="101"/>
      <c r="E463" s="102"/>
      <c r="F463" s="103"/>
      <c r="G463" s="110"/>
      <c r="H463" s="111" t="s">
        <v>29</v>
      </c>
      <c r="I463" s="112"/>
      <c r="J463" s="113"/>
      <c r="K463" s="114"/>
      <c r="L463" s="121"/>
      <c r="M463" s="122" t="s">
        <v>29</v>
      </c>
      <c r="N463" s="123"/>
      <c r="O463" s="124"/>
      <c r="P463" s="125"/>
      <c r="Q463" s="132"/>
      <c r="R463" s="133" t="s">
        <v>29</v>
      </c>
      <c r="S463" s="134"/>
      <c r="T463" s="135"/>
      <c r="U463" s="136"/>
      <c r="W463" s="92"/>
    </row>
    <row r="464" spans="1:23" ht="15" customHeight="1" x14ac:dyDescent="0.25">
      <c r="A464" s="220"/>
      <c r="B464" s="99"/>
      <c r="C464" s="100" t="s">
        <v>8</v>
      </c>
      <c r="D464" s="101"/>
      <c r="E464" s="102"/>
      <c r="F464" s="103"/>
      <c r="G464" s="110"/>
      <c r="H464" s="111" t="s">
        <v>8</v>
      </c>
      <c r="I464" s="112"/>
      <c r="J464" s="113"/>
      <c r="K464" s="114"/>
      <c r="L464" s="121"/>
      <c r="M464" s="122" t="s">
        <v>8</v>
      </c>
      <c r="N464" s="123"/>
      <c r="O464" s="124"/>
      <c r="P464" s="125"/>
      <c r="Q464" s="132"/>
      <c r="R464" s="133" t="s">
        <v>8</v>
      </c>
      <c r="S464" s="134"/>
      <c r="T464" s="135"/>
      <c r="U464" s="136"/>
      <c r="W464" s="92"/>
    </row>
    <row r="465" spans="1:23" ht="15" customHeight="1" x14ac:dyDescent="0.25">
      <c r="A465" s="220"/>
      <c r="B465" s="99"/>
      <c r="C465" s="100" t="s">
        <v>9</v>
      </c>
      <c r="D465" s="101"/>
      <c r="E465" s="102"/>
      <c r="F465" s="103"/>
      <c r="G465" s="110"/>
      <c r="H465" s="111" t="s">
        <v>9</v>
      </c>
      <c r="I465" s="112"/>
      <c r="J465" s="113"/>
      <c r="K465" s="114"/>
      <c r="L465" s="121"/>
      <c r="M465" s="122" t="s">
        <v>9</v>
      </c>
      <c r="N465" s="123"/>
      <c r="O465" s="124"/>
      <c r="P465" s="125"/>
      <c r="Q465" s="132"/>
      <c r="R465" s="133" t="s">
        <v>9</v>
      </c>
      <c r="S465" s="134"/>
      <c r="T465" s="135"/>
      <c r="U465" s="136"/>
      <c r="W465" s="92"/>
    </row>
    <row r="466" spans="1:23" ht="15" customHeight="1" x14ac:dyDescent="0.25">
      <c r="A466" s="220"/>
      <c r="B466" s="99"/>
      <c r="C466" s="100" t="s">
        <v>10</v>
      </c>
      <c r="D466" s="101"/>
      <c r="E466" s="102"/>
      <c r="F466" s="103"/>
      <c r="G466" s="110"/>
      <c r="H466" s="111" t="s">
        <v>10</v>
      </c>
      <c r="I466" s="112"/>
      <c r="J466" s="113"/>
      <c r="K466" s="114"/>
      <c r="L466" s="121"/>
      <c r="M466" s="122" t="s">
        <v>10</v>
      </c>
      <c r="N466" s="123"/>
      <c r="O466" s="124"/>
      <c r="P466" s="125"/>
      <c r="Q466" s="132"/>
      <c r="R466" s="133" t="s">
        <v>10</v>
      </c>
      <c r="S466" s="134"/>
      <c r="T466" s="135"/>
      <c r="U466" s="136"/>
      <c r="W466" s="92"/>
    </row>
    <row r="467" spans="1:23" ht="15" customHeight="1" x14ac:dyDescent="0.25">
      <c r="A467" s="220"/>
      <c r="B467" s="99"/>
      <c r="C467" s="138" t="s">
        <v>30</v>
      </c>
      <c r="D467" s="138"/>
      <c r="E467" s="102"/>
      <c r="F467" s="103"/>
      <c r="G467" s="110"/>
      <c r="H467" s="139" t="s">
        <v>30</v>
      </c>
      <c r="I467" s="139"/>
      <c r="J467" s="113"/>
      <c r="K467" s="114"/>
      <c r="L467" s="121"/>
      <c r="M467" s="140" t="s">
        <v>30</v>
      </c>
      <c r="N467" s="140"/>
      <c r="O467" s="124"/>
      <c r="P467" s="125"/>
      <c r="Q467" s="132"/>
      <c r="R467" s="141" t="s">
        <v>30</v>
      </c>
      <c r="S467" s="141"/>
      <c r="T467" s="135"/>
      <c r="U467" s="136"/>
      <c r="W467" s="92"/>
    </row>
    <row r="468" spans="1:23" ht="15" customHeight="1" thickBot="1" x14ac:dyDescent="0.3">
      <c r="A468" s="93" t="s">
        <v>36</v>
      </c>
      <c r="B468" s="104">
        <v>35</v>
      </c>
      <c r="C468" s="142" t="s">
        <v>16</v>
      </c>
      <c r="D468" s="142"/>
      <c r="E468" s="143">
        <f t="shared" ref="E468" si="139">SUM(F456:F467)</f>
        <v>0</v>
      </c>
      <c r="F468" s="144"/>
      <c r="G468" s="115">
        <f>B468</f>
        <v>35</v>
      </c>
      <c r="H468" s="115" t="s">
        <v>16</v>
      </c>
      <c r="I468" s="115"/>
      <c r="J468" s="145">
        <f t="shared" ref="J468" si="140">SUM(K456:K467)</f>
        <v>0</v>
      </c>
      <c r="K468" s="145"/>
      <c r="L468" s="126">
        <f>B468</f>
        <v>35</v>
      </c>
      <c r="M468" s="146" t="s">
        <v>16</v>
      </c>
      <c r="N468" s="146"/>
      <c r="O468" s="147">
        <f t="shared" ref="O468" si="141">SUM(P456:P467)</f>
        <v>0</v>
      </c>
      <c r="P468" s="148"/>
      <c r="Q468" s="137">
        <f>B468</f>
        <v>35</v>
      </c>
      <c r="R468" s="137" t="s">
        <v>16</v>
      </c>
      <c r="S468" s="137"/>
      <c r="T468" s="149">
        <f t="shared" ref="T468" si="142">SUM(U456:U467)</f>
        <v>0</v>
      </c>
      <c r="U468" s="150"/>
      <c r="V468" s="215">
        <f>E468+J468+O468+T468</f>
        <v>0</v>
      </c>
      <c r="W468" s="216"/>
    </row>
    <row r="469" spans="1:23" ht="15" customHeight="1" x14ac:dyDescent="0.25">
      <c r="A469" s="219" t="str">
        <f>CONCATENATE($Q$8,"-",$R$8)</f>
        <v>36-</v>
      </c>
      <c r="B469" s="94"/>
      <c r="C469" s="95" t="s">
        <v>2</v>
      </c>
      <c r="D469" s="96"/>
      <c r="E469" s="97"/>
      <c r="F469" s="98"/>
      <c r="G469" s="105"/>
      <c r="H469" s="106" t="s">
        <v>2</v>
      </c>
      <c r="I469" s="107"/>
      <c r="J469" s="108"/>
      <c r="K469" s="109"/>
      <c r="L469" s="116"/>
      <c r="M469" s="117" t="s">
        <v>2</v>
      </c>
      <c r="N469" s="118"/>
      <c r="O469" s="119"/>
      <c r="P469" s="120"/>
      <c r="Q469" s="127"/>
      <c r="R469" s="128" t="s">
        <v>2</v>
      </c>
      <c r="S469" s="129"/>
      <c r="T469" s="130"/>
      <c r="U469" s="131"/>
      <c r="V469" s="90"/>
      <c r="W469" s="91"/>
    </row>
    <row r="470" spans="1:23" ht="15" customHeight="1" x14ac:dyDescent="0.25">
      <c r="A470" s="220"/>
      <c r="B470" s="99"/>
      <c r="C470" s="100" t="s">
        <v>28</v>
      </c>
      <c r="D470" s="101"/>
      <c r="E470" s="102"/>
      <c r="F470" s="103"/>
      <c r="G470" s="110"/>
      <c r="H470" s="111" t="s">
        <v>28</v>
      </c>
      <c r="I470" s="112"/>
      <c r="J470" s="113"/>
      <c r="K470" s="114"/>
      <c r="L470" s="121"/>
      <c r="M470" s="122" t="s">
        <v>28</v>
      </c>
      <c r="N470" s="123"/>
      <c r="O470" s="124"/>
      <c r="P470" s="125"/>
      <c r="Q470" s="132"/>
      <c r="R470" s="133" t="s">
        <v>28</v>
      </c>
      <c r="S470" s="134"/>
      <c r="T470" s="135"/>
      <c r="U470" s="136"/>
      <c r="W470" s="92"/>
    </row>
    <row r="471" spans="1:23" ht="15" customHeight="1" x14ac:dyDescent="0.25">
      <c r="A471" s="220"/>
      <c r="B471" s="99"/>
      <c r="C471" s="100" t="s">
        <v>3</v>
      </c>
      <c r="D471" s="101"/>
      <c r="E471" s="102"/>
      <c r="F471" s="103"/>
      <c r="G471" s="110"/>
      <c r="H471" s="111" t="s">
        <v>3</v>
      </c>
      <c r="I471" s="112"/>
      <c r="J471" s="113"/>
      <c r="K471" s="114"/>
      <c r="L471" s="121"/>
      <c r="M471" s="122" t="s">
        <v>3</v>
      </c>
      <c r="N471" s="123"/>
      <c r="O471" s="124"/>
      <c r="P471" s="125"/>
      <c r="Q471" s="132"/>
      <c r="R471" s="133" t="s">
        <v>3</v>
      </c>
      <c r="S471" s="134"/>
      <c r="T471" s="135"/>
      <c r="U471" s="136"/>
      <c r="W471" s="92"/>
    </row>
    <row r="472" spans="1:23" x14ac:dyDescent="0.25">
      <c r="A472" s="220"/>
      <c r="B472" s="99"/>
      <c r="C472" s="100" t="s">
        <v>4</v>
      </c>
      <c r="D472" s="101"/>
      <c r="E472" s="102"/>
      <c r="F472" s="103"/>
      <c r="G472" s="110"/>
      <c r="H472" s="111" t="s">
        <v>4</v>
      </c>
      <c r="I472" s="112"/>
      <c r="J472" s="113"/>
      <c r="K472" s="114"/>
      <c r="L472" s="121"/>
      <c r="M472" s="122" t="s">
        <v>4</v>
      </c>
      <c r="N472" s="123"/>
      <c r="O472" s="124"/>
      <c r="P472" s="125"/>
      <c r="Q472" s="132"/>
      <c r="R472" s="133" t="s">
        <v>4</v>
      </c>
      <c r="S472" s="134"/>
      <c r="T472" s="135"/>
      <c r="U472" s="136"/>
      <c r="W472" s="92"/>
    </row>
    <row r="473" spans="1:23" ht="15" customHeight="1" x14ac:dyDescent="0.25">
      <c r="A473" s="220"/>
      <c r="B473" s="99"/>
      <c r="C473" s="100" t="s">
        <v>5</v>
      </c>
      <c r="D473" s="101"/>
      <c r="E473" s="102"/>
      <c r="F473" s="103"/>
      <c r="G473" s="110"/>
      <c r="H473" s="111" t="s">
        <v>5</v>
      </c>
      <c r="I473" s="112"/>
      <c r="J473" s="113"/>
      <c r="K473" s="114"/>
      <c r="L473" s="121"/>
      <c r="M473" s="122" t="s">
        <v>5</v>
      </c>
      <c r="N473" s="123"/>
      <c r="O473" s="124"/>
      <c r="P473" s="125"/>
      <c r="Q473" s="132"/>
      <c r="R473" s="133" t="s">
        <v>5</v>
      </c>
      <c r="S473" s="134"/>
      <c r="T473" s="135"/>
      <c r="U473" s="136"/>
      <c r="W473" s="92"/>
    </row>
    <row r="474" spans="1:23" ht="15" customHeight="1" x14ac:dyDescent="0.25">
      <c r="A474" s="220"/>
      <c r="B474" s="99"/>
      <c r="C474" s="100" t="s">
        <v>6</v>
      </c>
      <c r="D474" s="101"/>
      <c r="E474" s="102"/>
      <c r="F474" s="103"/>
      <c r="G474" s="110"/>
      <c r="H474" s="111" t="s">
        <v>6</v>
      </c>
      <c r="I474" s="112"/>
      <c r="J474" s="113"/>
      <c r="K474" s="114"/>
      <c r="L474" s="121"/>
      <c r="M474" s="122" t="s">
        <v>6</v>
      </c>
      <c r="N474" s="123"/>
      <c r="O474" s="124"/>
      <c r="P474" s="125"/>
      <c r="Q474" s="132"/>
      <c r="R474" s="133" t="s">
        <v>6</v>
      </c>
      <c r="S474" s="134"/>
      <c r="T474" s="135"/>
      <c r="U474" s="136"/>
      <c r="W474" s="92"/>
    </row>
    <row r="475" spans="1:23" ht="15" customHeight="1" x14ac:dyDescent="0.25">
      <c r="A475" s="220"/>
      <c r="B475" s="99"/>
      <c r="C475" s="100" t="s">
        <v>7</v>
      </c>
      <c r="D475" s="101"/>
      <c r="E475" s="102"/>
      <c r="F475" s="103"/>
      <c r="G475" s="110"/>
      <c r="H475" s="111" t="s">
        <v>7</v>
      </c>
      <c r="I475" s="112"/>
      <c r="J475" s="113"/>
      <c r="K475" s="114"/>
      <c r="L475" s="121"/>
      <c r="M475" s="122" t="s">
        <v>7</v>
      </c>
      <c r="N475" s="123"/>
      <c r="O475" s="124"/>
      <c r="P475" s="125"/>
      <c r="Q475" s="132"/>
      <c r="R475" s="133" t="s">
        <v>7</v>
      </c>
      <c r="S475" s="134"/>
      <c r="T475" s="135"/>
      <c r="U475" s="136"/>
      <c r="W475" s="92"/>
    </row>
    <row r="476" spans="1:23" ht="15" customHeight="1" x14ac:dyDescent="0.25">
      <c r="A476" s="220"/>
      <c r="B476" s="99"/>
      <c r="C476" s="100" t="s">
        <v>29</v>
      </c>
      <c r="D476" s="101"/>
      <c r="E476" s="102"/>
      <c r="F476" s="103"/>
      <c r="G476" s="110"/>
      <c r="H476" s="111" t="s">
        <v>29</v>
      </c>
      <c r="I476" s="112"/>
      <c r="J476" s="113"/>
      <c r="K476" s="114"/>
      <c r="L476" s="121"/>
      <c r="M476" s="122" t="s">
        <v>29</v>
      </c>
      <c r="N476" s="123"/>
      <c r="O476" s="124"/>
      <c r="P476" s="125"/>
      <c r="Q476" s="132"/>
      <c r="R476" s="133" t="s">
        <v>29</v>
      </c>
      <c r="S476" s="134"/>
      <c r="T476" s="135"/>
      <c r="U476" s="136"/>
      <c r="W476" s="92"/>
    </row>
    <row r="477" spans="1:23" ht="15" customHeight="1" x14ac:dyDescent="0.25">
      <c r="A477" s="220"/>
      <c r="B477" s="99"/>
      <c r="C477" s="100" t="s">
        <v>8</v>
      </c>
      <c r="D477" s="101"/>
      <c r="E477" s="102"/>
      <c r="F477" s="103"/>
      <c r="G477" s="110"/>
      <c r="H477" s="111" t="s">
        <v>8</v>
      </c>
      <c r="I477" s="112"/>
      <c r="J477" s="113"/>
      <c r="K477" s="114"/>
      <c r="L477" s="121"/>
      <c r="M477" s="122" t="s">
        <v>8</v>
      </c>
      <c r="N477" s="123"/>
      <c r="O477" s="124"/>
      <c r="P477" s="125"/>
      <c r="Q477" s="132"/>
      <c r="R477" s="133" t="s">
        <v>8</v>
      </c>
      <c r="S477" s="134"/>
      <c r="T477" s="135"/>
      <c r="U477" s="136"/>
      <c r="W477" s="92"/>
    </row>
    <row r="478" spans="1:23" ht="15" customHeight="1" x14ac:dyDescent="0.25">
      <c r="A478" s="220"/>
      <c r="B478" s="99"/>
      <c r="C478" s="100" t="s">
        <v>9</v>
      </c>
      <c r="D478" s="101"/>
      <c r="E478" s="102"/>
      <c r="F478" s="103"/>
      <c r="G478" s="110"/>
      <c r="H478" s="111" t="s">
        <v>9</v>
      </c>
      <c r="I478" s="112"/>
      <c r="J478" s="113"/>
      <c r="K478" s="114"/>
      <c r="L478" s="121"/>
      <c r="M478" s="122" t="s">
        <v>9</v>
      </c>
      <c r="N478" s="123"/>
      <c r="O478" s="124"/>
      <c r="P478" s="125"/>
      <c r="Q478" s="132"/>
      <c r="R478" s="133" t="s">
        <v>9</v>
      </c>
      <c r="S478" s="134"/>
      <c r="T478" s="135"/>
      <c r="U478" s="136"/>
      <c r="W478" s="92"/>
    </row>
    <row r="479" spans="1:23" ht="15" customHeight="1" x14ac:dyDescent="0.25">
      <c r="A479" s="220"/>
      <c r="B479" s="99"/>
      <c r="C479" s="100" t="s">
        <v>10</v>
      </c>
      <c r="D479" s="101"/>
      <c r="E479" s="102"/>
      <c r="F479" s="103"/>
      <c r="G479" s="110"/>
      <c r="H479" s="111" t="s">
        <v>10</v>
      </c>
      <c r="I479" s="112"/>
      <c r="J479" s="113"/>
      <c r="K479" s="114"/>
      <c r="L479" s="121"/>
      <c r="M479" s="122" t="s">
        <v>10</v>
      </c>
      <c r="N479" s="123"/>
      <c r="O479" s="124"/>
      <c r="P479" s="125"/>
      <c r="Q479" s="132"/>
      <c r="R479" s="133" t="s">
        <v>10</v>
      </c>
      <c r="S479" s="134"/>
      <c r="T479" s="135"/>
      <c r="U479" s="136"/>
      <c r="W479" s="92"/>
    </row>
    <row r="480" spans="1:23" ht="15" customHeight="1" x14ac:dyDescent="0.25">
      <c r="A480" s="220"/>
      <c r="B480" s="99"/>
      <c r="C480" s="138" t="s">
        <v>30</v>
      </c>
      <c r="D480" s="138"/>
      <c r="E480" s="102"/>
      <c r="F480" s="103"/>
      <c r="G480" s="110"/>
      <c r="H480" s="139" t="s">
        <v>30</v>
      </c>
      <c r="I480" s="139"/>
      <c r="J480" s="113"/>
      <c r="K480" s="114"/>
      <c r="L480" s="121"/>
      <c r="M480" s="140" t="s">
        <v>30</v>
      </c>
      <c r="N480" s="140"/>
      <c r="O480" s="124"/>
      <c r="P480" s="125"/>
      <c r="Q480" s="132"/>
      <c r="R480" s="141" t="s">
        <v>30</v>
      </c>
      <c r="S480" s="141"/>
      <c r="T480" s="135"/>
      <c r="U480" s="136"/>
      <c r="W480" s="92"/>
    </row>
    <row r="481" spans="1:23" ht="15" customHeight="1" thickBot="1" x14ac:dyDescent="0.3">
      <c r="A481" s="93" t="s">
        <v>36</v>
      </c>
      <c r="B481" s="104">
        <v>36</v>
      </c>
      <c r="C481" s="142" t="s">
        <v>16</v>
      </c>
      <c r="D481" s="142"/>
      <c r="E481" s="143">
        <f t="shared" ref="E481" si="143">SUM(F469:F480)</f>
        <v>0</v>
      </c>
      <c r="F481" s="144"/>
      <c r="G481" s="115">
        <f>B481</f>
        <v>36</v>
      </c>
      <c r="H481" s="115" t="s">
        <v>16</v>
      </c>
      <c r="I481" s="115"/>
      <c r="J481" s="145">
        <f t="shared" ref="J481" si="144">SUM(K469:K480)</f>
        <v>0</v>
      </c>
      <c r="K481" s="145"/>
      <c r="L481" s="126">
        <f>B481</f>
        <v>36</v>
      </c>
      <c r="M481" s="146" t="s">
        <v>16</v>
      </c>
      <c r="N481" s="146"/>
      <c r="O481" s="147">
        <f t="shared" ref="O481" si="145">SUM(P469:P480)</f>
        <v>0</v>
      </c>
      <c r="P481" s="148"/>
      <c r="Q481" s="137">
        <f>B481</f>
        <v>36</v>
      </c>
      <c r="R481" s="137" t="s">
        <v>16</v>
      </c>
      <c r="S481" s="137"/>
      <c r="T481" s="149">
        <f t="shared" ref="T481" si="146">SUM(U469:U480)</f>
        <v>0</v>
      </c>
      <c r="U481" s="150"/>
      <c r="V481" s="215">
        <f>E481+J481+O481+T481</f>
        <v>0</v>
      </c>
      <c r="W481" s="216"/>
    </row>
    <row r="482" spans="1:23" ht="15" customHeight="1" x14ac:dyDescent="0.25">
      <c r="A482" s="219" t="str">
        <f>CONCATENATE($Q$9,"-",$R$9)</f>
        <v>37-</v>
      </c>
      <c r="B482" s="94"/>
      <c r="C482" s="95" t="s">
        <v>2</v>
      </c>
      <c r="D482" s="96"/>
      <c r="E482" s="97"/>
      <c r="F482" s="98"/>
      <c r="G482" s="105"/>
      <c r="H482" s="106" t="s">
        <v>2</v>
      </c>
      <c r="I482" s="107"/>
      <c r="J482" s="108"/>
      <c r="K482" s="109"/>
      <c r="L482" s="116"/>
      <c r="M482" s="117" t="s">
        <v>2</v>
      </c>
      <c r="N482" s="118"/>
      <c r="O482" s="119"/>
      <c r="P482" s="120"/>
      <c r="Q482" s="127"/>
      <c r="R482" s="128" t="s">
        <v>2</v>
      </c>
      <c r="S482" s="129"/>
      <c r="T482" s="130"/>
      <c r="U482" s="131"/>
      <c r="V482" s="90"/>
      <c r="W482" s="91"/>
    </row>
    <row r="483" spans="1:23" ht="15" customHeight="1" x14ac:dyDescent="0.25">
      <c r="A483" s="220"/>
      <c r="B483" s="99"/>
      <c r="C483" s="100" t="s">
        <v>28</v>
      </c>
      <c r="D483" s="101"/>
      <c r="E483" s="102"/>
      <c r="F483" s="103"/>
      <c r="G483" s="110"/>
      <c r="H483" s="111" t="s">
        <v>28</v>
      </c>
      <c r="I483" s="112"/>
      <c r="J483" s="113"/>
      <c r="K483" s="114"/>
      <c r="L483" s="121"/>
      <c r="M483" s="122" t="s">
        <v>28</v>
      </c>
      <c r="N483" s="123"/>
      <c r="O483" s="124"/>
      <c r="P483" s="125"/>
      <c r="Q483" s="132"/>
      <c r="R483" s="133" t="s">
        <v>28</v>
      </c>
      <c r="S483" s="134"/>
      <c r="T483" s="135"/>
      <c r="U483" s="136"/>
      <c r="W483" s="92"/>
    </row>
    <row r="484" spans="1:23" ht="15" customHeight="1" x14ac:dyDescent="0.25">
      <c r="A484" s="220"/>
      <c r="B484" s="99"/>
      <c r="C484" s="100" t="s">
        <v>3</v>
      </c>
      <c r="D484" s="101"/>
      <c r="E484" s="102"/>
      <c r="F484" s="103"/>
      <c r="G484" s="110"/>
      <c r="H484" s="111" t="s">
        <v>3</v>
      </c>
      <c r="I484" s="112"/>
      <c r="J484" s="113"/>
      <c r="K484" s="114"/>
      <c r="L484" s="121"/>
      <c r="M484" s="122" t="s">
        <v>3</v>
      </c>
      <c r="N484" s="123"/>
      <c r="O484" s="124"/>
      <c r="P484" s="125"/>
      <c r="Q484" s="132"/>
      <c r="R484" s="133" t="s">
        <v>3</v>
      </c>
      <c r="S484" s="134"/>
      <c r="T484" s="135"/>
      <c r="U484" s="136"/>
      <c r="W484" s="92"/>
    </row>
    <row r="485" spans="1:23" x14ac:dyDescent="0.25">
      <c r="A485" s="220"/>
      <c r="B485" s="99"/>
      <c r="C485" s="100" t="s">
        <v>4</v>
      </c>
      <c r="D485" s="101"/>
      <c r="E485" s="102"/>
      <c r="F485" s="103"/>
      <c r="G485" s="110"/>
      <c r="H485" s="111" t="s">
        <v>4</v>
      </c>
      <c r="I485" s="112"/>
      <c r="J485" s="113"/>
      <c r="K485" s="114"/>
      <c r="L485" s="121"/>
      <c r="M485" s="122" t="s">
        <v>4</v>
      </c>
      <c r="N485" s="123"/>
      <c r="O485" s="124"/>
      <c r="P485" s="125"/>
      <c r="Q485" s="132"/>
      <c r="R485" s="133" t="s">
        <v>4</v>
      </c>
      <c r="S485" s="134"/>
      <c r="T485" s="135"/>
      <c r="U485" s="136"/>
      <c r="W485" s="92"/>
    </row>
    <row r="486" spans="1:23" ht="15" customHeight="1" x14ac:dyDescent="0.25">
      <c r="A486" s="220"/>
      <c r="B486" s="99"/>
      <c r="C486" s="100" t="s">
        <v>5</v>
      </c>
      <c r="D486" s="101"/>
      <c r="E486" s="102"/>
      <c r="F486" s="103"/>
      <c r="G486" s="110"/>
      <c r="H486" s="111" t="s">
        <v>5</v>
      </c>
      <c r="I486" s="112"/>
      <c r="J486" s="113"/>
      <c r="K486" s="114"/>
      <c r="L486" s="121"/>
      <c r="M486" s="122" t="s">
        <v>5</v>
      </c>
      <c r="N486" s="123"/>
      <c r="O486" s="124"/>
      <c r="P486" s="125"/>
      <c r="Q486" s="132"/>
      <c r="R486" s="133" t="s">
        <v>5</v>
      </c>
      <c r="S486" s="134"/>
      <c r="T486" s="135"/>
      <c r="U486" s="136"/>
      <c r="W486" s="92"/>
    </row>
    <row r="487" spans="1:23" ht="15" customHeight="1" x14ac:dyDescent="0.25">
      <c r="A487" s="220"/>
      <c r="B487" s="99"/>
      <c r="C487" s="100" t="s">
        <v>6</v>
      </c>
      <c r="D487" s="101"/>
      <c r="E487" s="102"/>
      <c r="F487" s="103"/>
      <c r="G487" s="110"/>
      <c r="H487" s="111" t="s">
        <v>6</v>
      </c>
      <c r="I487" s="112"/>
      <c r="J487" s="113"/>
      <c r="K487" s="114"/>
      <c r="L487" s="121"/>
      <c r="M487" s="122" t="s">
        <v>6</v>
      </c>
      <c r="N487" s="123"/>
      <c r="O487" s="124"/>
      <c r="P487" s="125"/>
      <c r="Q487" s="132"/>
      <c r="R487" s="133" t="s">
        <v>6</v>
      </c>
      <c r="S487" s="134"/>
      <c r="T487" s="135"/>
      <c r="U487" s="136"/>
      <c r="W487" s="92"/>
    </row>
    <row r="488" spans="1:23" ht="15" customHeight="1" x14ac:dyDescent="0.25">
      <c r="A488" s="220"/>
      <c r="B488" s="99"/>
      <c r="C488" s="100" t="s">
        <v>7</v>
      </c>
      <c r="D488" s="101"/>
      <c r="E488" s="102"/>
      <c r="F488" s="103"/>
      <c r="G488" s="110"/>
      <c r="H488" s="111" t="s">
        <v>7</v>
      </c>
      <c r="I488" s="112"/>
      <c r="J488" s="113"/>
      <c r="K488" s="114"/>
      <c r="L488" s="121"/>
      <c r="M488" s="122" t="s">
        <v>7</v>
      </c>
      <c r="N488" s="123"/>
      <c r="O488" s="124"/>
      <c r="P488" s="125"/>
      <c r="Q488" s="132"/>
      <c r="R488" s="133" t="s">
        <v>7</v>
      </c>
      <c r="S488" s="134"/>
      <c r="T488" s="135"/>
      <c r="U488" s="136"/>
      <c r="W488" s="92"/>
    </row>
    <row r="489" spans="1:23" ht="15" customHeight="1" x14ac:dyDescent="0.25">
      <c r="A489" s="220"/>
      <c r="B489" s="99"/>
      <c r="C489" s="100" t="s">
        <v>29</v>
      </c>
      <c r="D489" s="101"/>
      <c r="E489" s="102"/>
      <c r="F489" s="103"/>
      <c r="G489" s="110"/>
      <c r="H489" s="111" t="s">
        <v>29</v>
      </c>
      <c r="I489" s="112"/>
      <c r="J489" s="113"/>
      <c r="K489" s="114"/>
      <c r="L489" s="121"/>
      <c r="M489" s="122" t="s">
        <v>29</v>
      </c>
      <c r="N489" s="123"/>
      <c r="O489" s="124"/>
      <c r="P489" s="125"/>
      <c r="Q489" s="132"/>
      <c r="R489" s="133" t="s">
        <v>29</v>
      </c>
      <c r="S489" s="134"/>
      <c r="T489" s="135"/>
      <c r="U489" s="136"/>
      <c r="W489" s="92"/>
    </row>
    <row r="490" spans="1:23" ht="15" customHeight="1" x14ac:dyDescent="0.25">
      <c r="A490" s="220"/>
      <c r="B490" s="99"/>
      <c r="C490" s="100" t="s">
        <v>8</v>
      </c>
      <c r="D490" s="101"/>
      <c r="E490" s="102"/>
      <c r="F490" s="103"/>
      <c r="G490" s="110"/>
      <c r="H490" s="111" t="s">
        <v>8</v>
      </c>
      <c r="I490" s="112"/>
      <c r="J490" s="113"/>
      <c r="K490" s="114"/>
      <c r="L490" s="121"/>
      <c r="M490" s="122" t="s">
        <v>8</v>
      </c>
      <c r="N490" s="123"/>
      <c r="O490" s="124"/>
      <c r="P490" s="125"/>
      <c r="Q490" s="132"/>
      <c r="R490" s="133" t="s">
        <v>8</v>
      </c>
      <c r="S490" s="134"/>
      <c r="T490" s="135"/>
      <c r="U490" s="136"/>
      <c r="W490" s="92"/>
    </row>
    <row r="491" spans="1:23" ht="15" customHeight="1" x14ac:dyDescent="0.25">
      <c r="A491" s="220"/>
      <c r="B491" s="99"/>
      <c r="C491" s="100" t="s">
        <v>9</v>
      </c>
      <c r="D491" s="101"/>
      <c r="E491" s="102"/>
      <c r="F491" s="103"/>
      <c r="G491" s="110"/>
      <c r="H491" s="111" t="s">
        <v>9</v>
      </c>
      <c r="I491" s="112"/>
      <c r="J491" s="113"/>
      <c r="K491" s="114"/>
      <c r="L491" s="121"/>
      <c r="M491" s="122" t="s">
        <v>9</v>
      </c>
      <c r="N491" s="123"/>
      <c r="O491" s="124"/>
      <c r="P491" s="125"/>
      <c r="Q491" s="132"/>
      <c r="R491" s="133" t="s">
        <v>9</v>
      </c>
      <c r="S491" s="134"/>
      <c r="T491" s="135"/>
      <c r="U491" s="136"/>
      <c r="W491" s="92"/>
    </row>
    <row r="492" spans="1:23" ht="15" customHeight="1" x14ac:dyDescent="0.25">
      <c r="A492" s="220"/>
      <c r="B492" s="99"/>
      <c r="C492" s="100" t="s">
        <v>10</v>
      </c>
      <c r="D492" s="101"/>
      <c r="E492" s="102"/>
      <c r="F492" s="103"/>
      <c r="G492" s="110"/>
      <c r="H492" s="111" t="s">
        <v>10</v>
      </c>
      <c r="I492" s="112"/>
      <c r="J492" s="113"/>
      <c r="K492" s="114"/>
      <c r="L492" s="121"/>
      <c r="M492" s="122" t="s">
        <v>10</v>
      </c>
      <c r="N492" s="123"/>
      <c r="O492" s="124"/>
      <c r="P492" s="125"/>
      <c r="Q492" s="132"/>
      <c r="R492" s="133" t="s">
        <v>10</v>
      </c>
      <c r="S492" s="134"/>
      <c r="T492" s="135"/>
      <c r="U492" s="136"/>
      <c r="W492" s="92"/>
    </row>
    <row r="493" spans="1:23" ht="15" customHeight="1" x14ac:dyDescent="0.25">
      <c r="A493" s="220"/>
      <c r="B493" s="99"/>
      <c r="C493" s="138" t="s">
        <v>30</v>
      </c>
      <c r="D493" s="138"/>
      <c r="E493" s="102"/>
      <c r="F493" s="103"/>
      <c r="G493" s="110"/>
      <c r="H493" s="139" t="s">
        <v>30</v>
      </c>
      <c r="I493" s="139"/>
      <c r="J493" s="113"/>
      <c r="K493" s="114"/>
      <c r="L493" s="121"/>
      <c r="M493" s="140" t="s">
        <v>30</v>
      </c>
      <c r="N493" s="140"/>
      <c r="O493" s="124"/>
      <c r="P493" s="125"/>
      <c r="Q493" s="132"/>
      <c r="R493" s="141" t="s">
        <v>30</v>
      </c>
      <c r="S493" s="141"/>
      <c r="T493" s="135"/>
      <c r="U493" s="136"/>
      <c r="W493" s="92"/>
    </row>
    <row r="494" spans="1:23" ht="15" customHeight="1" thickBot="1" x14ac:dyDescent="0.3">
      <c r="A494" s="93" t="s">
        <v>36</v>
      </c>
      <c r="B494" s="104">
        <v>37</v>
      </c>
      <c r="C494" s="142" t="s">
        <v>16</v>
      </c>
      <c r="D494" s="142"/>
      <c r="E494" s="143">
        <f t="shared" ref="E494" si="147">SUM(F482:F493)</f>
        <v>0</v>
      </c>
      <c r="F494" s="144"/>
      <c r="G494" s="115">
        <f>B494</f>
        <v>37</v>
      </c>
      <c r="H494" s="115" t="s">
        <v>16</v>
      </c>
      <c r="I494" s="115"/>
      <c r="J494" s="145">
        <f t="shared" ref="J494" si="148">SUM(K482:K493)</f>
        <v>0</v>
      </c>
      <c r="K494" s="145"/>
      <c r="L494" s="126">
        <f>B494</f>
        <v>37</v>
      </c>
      <c r="M494" s="146" t="s">
        <v>16</v>
      </c>
      <c r="N494" s="146"/>
      <c r="O494" s="147">
        <f t="shared" ref="O494" si="149">SUM(P482:P493)</f>
        <v>0</v>
      </c>
      <c r="P494" s="148"/>
      <c r="Q494" s="137">
        <f>B494</f>
        <v>37</v>
      </c>
      <c r="R494" s="137" t="s">
        <v>16</v>
      </c>
      <c r="S494" s="137"/>
      <c r="T494" s="149">
        <f t="shared" ref="T494" si="150">SUM(U482:U493)</f>
        <v>0</v>
      </c>
      <c r="U494" s="150"/>
      <c r="V494" s="215">
        <f>E494+J494+O494+T494</f>
        <v>0</v>
      </c>
      <c r="W494" s="216"/>
    </row>
    <row r="495" spans="1:23" ht="15" customHeight="1" x14ac:dyDescent="0.25">
      <c r="A495" s="219" t="str">
        <f>CONCATENATE($Q$10,"-",$R$10)</f>
        <v>38-</v>
      </c>
      <c r="B495" s="94"/>
      <c r="C495" s="95" t="s">
        <v>2</v>
      </c>
      <c r="D495" s="96"/>
      <c r="E495" s="97"/>
      <c r="F495" s="98"/>
      <c r="G495" s="105"/>
      <c r="H495" s="106" t="s">
        <v>2</v>
      </c>
      <c r="I495" s="107"/>
      <c r="J495" s="108"/>
      <c r="K495" s="109"/>
      <c r="L495" s="116"/>
      <c r="M495" s="117" t="s">
        <v>2</v>
      </c>
      <c r="N495" s="118"/>
      <c r="O495" s="119"/>
      <c r="P495" s="120"/>
      <c r="Q495" s="127"/>
      <c r="R495" s="128" t="s">
        <v>2</v>
      </c>
      <c r="S495" s="129"/>
      <c r="T495" s="130"/>
      <c r="U495" s="131"/>
      <c r="V495" s="90"/>
      <c r="W495" s="91"/>
    </row>
    <row r="496" spans="1:23" ht="15" customHeight="1" x14ac:dyDescent="0.25">
      <c r="A496" s="220"/>
      <c r="B496" s="99"/>
      <c r="C496" s="100" t="s">
        <v>28</v>
      </c>
      <c r="D496" s="101"/>
      <c r="E496" s="102"/>
      <c r="F496" s="103"/>
      <c r="G496" s="110"/>
      <c r="H496" s="111" t="s">
        <v>28</v>
      </c>
      <c r="I496" s="112"/>
      <c r="J496" s="113"/>
      <c r="K496" s="114"/>
      <c r="L496" s="121"/>
      <c r="M496" s="122" t="s">
        <v>28</v>
      </c>
      <c r="N496" s="123"/>
      <c r="O496" s="124"/>
      <c r="P496" s="125"/>
      <c r="Q496" s="132"/>
      <c r="R496" s="133" t="s">
        <v>28</v>
      </c>
      <c r="S496" s="134"/>
      <c r="T496" s="135"/>
      <c r="U496" s="136"/>
      <c r="W496" s="92"/>
    </row>
    <row r="497" spans="1:23" ht="15" customHeight="1" x14ac:dyDescent="0.25">
      <c r="A497" s="220"/>
      <c r="B497" s="99"/>
      <c r="C497" s="100" t="s">
        <v>3</v>
      </c>
      <c r="D497" s="101"/>
      <c r="E497" s="102"/>
      <c r="F497" s="103"/>
      <c r="G497" s="110"/>
      <c r="H497" s="111" t="s">
        <v>3</v>
      </c>
      <c r="I497" s="112"/>
      <c r="J497" s="113"/>
      <c r="K497" s="114"/>
      <c r="L497" s="121"/>
      <c r="M497" s="122" t="s">
        <v>3</v>
      </c>
      <c r="N497" s="123"/>
      <c r="O497" s="124"/>
      <c r="P497" s="125"/>
      <c r="Q497" s="132"/>
      <c r="R497" s="133" t="s">
        <v>3</v>
      </c>
      <c r="S497" s="134"/>
      <c r="T497" s="135"/>
      <c r="U497" s="136"/>
      <c r="W497" s="92"/>
    </row>
    <row r="498" spans="1:23" x14ac:dyDescent="0.25">
      <c r="A498" s="220"/>
      <c r="B498" s="99"/>
      <c r="C498" s="100" t="s">
        <v>4</v>
      </c>
      <c r="D498" s="101"/>
      <c r="E498" s="102"/>
      <c r="F498" s="103"/>
      <c r="G498" s="110"/>
      <c r="H498" s="111" t="s">
        <v>4</v>
      </c>
      <c r="I498" s="112"/>
      <c r="J498" s="113"/>
      <c r="K498" s="114"/>
      <c r="L498" s="121"/>
      <c r="M498" s="122" t="s">
        <v>4</v>
      </c>
      <c r="N498" s="123"/>
      <c r="O498" s="124"/>
      <c r="P498" s="125"/>
      <c r="Q498" s="132"/>
      <c r="R498" s="133" t="s">
        <v>4</v>
      </c>
      <c r="S498" s="134"/>
      <c r="T498" s="135"/>
      <c r="U498" s="136"/>
      <c r="W498" s="92"/>
    </row>
    <row r="499" spans="1:23" ht="15" customHeight="1" x14ac:dyDescent="0.25">
      <c r="A499" s="220"/>
      <c r="B499" s="99"/>
      <c r="C499" s="100" t="s">
        <v>5</v>
      </c>
      <c r="D499" s="101"/>
      <c r="E499" s="102"/>
      <c r="F499" s="103"/>
      <c r="G499" s="110"/>
      <c r="H499" s="111" t="s">
        <v>5</v>
      </c>
      <c r="I499" s="112"/>
      <c r="J499" s="113"/>
      <c r="K499" s="114"/>
      <c r="L499" s="121"/>
      <c r="M499" s="122" t="s">
        <v>5</v>
      </c>
      <c r="N499" s="123"/>
      <c r="O499" s="124"/>
      <c r="P499" s="125"/>
      <c r="Q499" s="132"/>
      <c r="R499" s="133" t="s">
        <v>5</v>
      </c>
      <c r="S499" s="134"/>
      <c r="T499" s="135"/>
      <c r="U499" s="136"/>
      <c r="W499" s="92"/>
    </row>
    <row r="500" spans="1:23" ht="15" customHeight="1" x14ac:dyDescent="0.25">
      <c r="A500" s="220"/>
      <c r="B500" s="99"/>
      <c r="C500" s="100" t="s">
        <v>6</v>
      </c>
      <c r="D500" s="101"/>
      <c r="E500" s="102"/>
      <c r="F500" s="103"/>
      <c r="G500" s="110"/>
      <c r="H500" s="111" t="s">
        <v>6</v>
      </c>
      <c r="I500" s="112"/>
      <c r="J500" s="113"/>
      <c r="K500" s="114"/>
      <c r="L500" s="121"/>
      <c r="M500" s="122" t="s">
        <v>6</v>
      </c>
      <c r="N500" s="123"/>
      <c r="O500" s="124"/>
      <c r="P500" s="125"/>
      <c r="Q500" s="132"/>
      <c r="R500" s="133" t="s">
        <v>6</v>
      </c>
      <c r="S500" s="134"/>
      <c r="T500" s="135"/>
      <c r="U500" s="136"/>
      <c r="W500" s="92"/>
    </row>
    <row r="501" spans="1:23" ht="15" customHeight="1" x14ac:dyDescent="0.25">
      <c r="A501" s="220"/>
      <c r="B501" s="99"/>
      <c r="C501" s="100" t="s">
        <v>7</v>
      </c>
      <c r="D501" s="101"/>
      <c r="E501" s="102"/>
      <c r="F501" s="103"/>
      <c r="G501" s="110"/>
      <c r="H501" s="111" t="s">
        <v>7</v>
      </c>
      <c r="I501" s="112"/>
      <c r="J501" s="113"/>
      <c r="K501" s="114"/>
      <c r="L501" s="121"/>
      <c r="M501" s="122" t="s">
        <v>7</v>
      </c>
      <c r="N501" s="123"/>
      <c r="O501" s="124"/>
      <c r="P501" s="125"/>
      <c r="Q501" s="132"/>
      <c r="R501" s="133" t="s">
        <v>7</v>
      </c>
      <c r="S501" s="134"/>
      <c r="T501" s="135"/>
      <c r="U501" s="136"/>
      <c r="W501" s="92"/>
    </row>
    <row r="502" spans="1:23" ht="15" customHeight="1" x14ac:dyDescent="0.25">
      <c r="A502" s="220"/>
      <c r="B502" s="99"/>
      <c r="C502" s="100" t="s">
        <v>29</v>
      </c>
      <c r="D502" s="101"/>
      <c r="E502" s="102"/>
      <c r="F502" s="103"/>
      <c r="G502" s="110"/>
      <c r="H502" s="111" t="s">
        <v>29</v>
      </c>
      <c r="I502" s="112"/>
      <c r="J502" s="113"/>
      <c r="K502" s="114"/>
      <c r="L502" s="121"/>
      <c r="M502" s="122" t="s">
        <v>29</v>
      </c>
      <c r="N502" s="123"/>
      <c r="O502" s="124"/>
      <c r="P502" s="125"/>
      <c r="Q502" s="132"/>
      <c r="R502" s="133" t="s">
        <v>29</v>
      </c>
      <c r="S502" s="134"/>
      <c r="T502" s="135"/>
      <c r="U502" s="136"/>
      <c r="W502" s="92"/>
    </row>
    <row r="503" spans="1:23" ht="15" customHeight="1" x14ac:dyDescent="0.25">
      <c r="A503" s="220"/>
      <c r="B503" s="99"/>
      <c r="C503" s="100" t="s">
        <v>8</v>
      </c>
      <c r="D503" s="101"/>
      <c r="E503" s="102"/>
      <c r="F503" s="103"/>
      <c r="G503" s="110"/>
      <c r="H503" s="111" t="s">
        <v>8</v>
      </c>
      <c r="I503" s="112"/>
      <c r="J503" s="113"/>
      <c r="K503" s="114"/>
      <c r="L503" s="121"/>
      <c r="M503" s="122" t="s">
        <v>8</v>
      </c>
      <c r="N503" s="123"/>
      <c r="O503" s="124"/>
      <c r="P503" s="125"/>
      <c r="Q503" s="132"/>
      <c r="R503" s="133" t="s">
        <v>8</v>
      </c>
      <c r="S503" s="134"/>
      <c r="T503" s="135"/>
      <c r="U503" s="136"/>
      <c r="W503" s="92"/>
    </row>
    <row r="504" spans="1:23" ht="15" customHeight="1" x14ac:dyDescent="0.25">
      <c r="A504" s="220"/>
      <c r="B504" s="99"/>
      <c r="C504" s="100" t="s">
        <v>9</v>
      </c>
      <c r="D504" s="101"/>
      <c r="E504" s="102"/>
      <c r="F504" s="103"/>
      <c r="G504" s="110"/>
      <c r="H504" s="111" t="s">
        <v>9</v>
      </c>
      <c r="I504" s="112"/>
      <c r="J504" s="113"/>
      <c r="K504" s="114"/>
      <c r="L504" s="121"/>
      <c r="M504" s="122" t="s">
        <v>9</v>
      </c>
      <c r="N504" s="123"/>
      <c r="O504" s="124"/>
      <c r="P504" s="125"/>
      <c r="Q504" s="132"/>
      <c r="R504" s="133" t="s">
        <v>9</v>
      </c>
      <c r="S504" s="134"/>
      <c r="T504" s="135"/>
      <c r="U504" s="136"/>
      <c r="W504" s="92"/>
    </row>
    <row r="505" spans="1:23" ht="15" customHeight="1" x14ac:dyDescent="0.25">
      <c r="A505" s="220"/>
      <c r="B505" s="99"/>
      <c r="C505" s="100" t="s">
        <v>10</v>
      </c>
      <c r="D505" s="101"/>
      <c r="E505" s="102"/>
      <c r="F505" s="103"/>
      <c r="G505" s="110"/>
      <c r="H505" s="111" t="s">
        <v>10</v>
      </c>
      <c r="I505" s="112"/>
      <c r="J505" s="113"/>
      <c r="K505" s="114"/>
      <c r="L505" s="121"/>
      <c r="M505" s="122" t="s">
        <v>10</v>
      </c>
      <c r="N505" s="123"/>
      <c r="O505" s="124"/>
      <c r="P505" s="125"/>
      <c r="Q505" s="132"/>
      <c r="R505" s="133" t="s">
        <v>10</v>
      </c>
      <c r="S505" s="134"/>
      <c r="T505" s="135"/>
      <c r="U505" s="136"/>
      <c r="W505" s="92"/>
    </row>
    <row r="506" spans="1:23" ht="15" customHeight="1" x14ac:dyDescent="0.25">
      <c r="A506" s="220"/>
      <c r="B506" s="99"/>
      <c r="C506" s="138" t="s">
        <v>30</v>
      </c>
      <c r="D506" s="138"/>
      <c r="E506" s="102"/>
      <c r="F506" s="103"/>
      <c r="G506" s="110"/>
      <c r="H506" s="139" t="s">
        <v>30</v>
      </c>
      <c r="I506" s="139"/>
      <c r="J506" s="113"/>
      <c r="K506" s="114"/>
      <c r="L506" s="121"/>
      <c r="M506" s="140" t="s">
        <v>30</v>
      </c>
      <c r="N506" s="140"/>
      <c r="O506" s="124"/>
      <c r="P506" s="125"/>
      <c r="Q506" s="132"/>
      <c r="R506" s="141" t="s">
        <v>30</v>
      </c>
      <c r="S506" s="141"/>
      <c r="T506" s="135"/>
      <c r="U506" s="136"/>
      <c r="W506" s="92"/>
    </row>
    <row r="507" spans="1:23" ht="15" customHeight="1" thickBot="1" x14ac:dyDescent="0.3">
      <c r="A507" s="93" t="s">
        <v>36</v>
      </c>
      <c r="B507" s="104">
        <v>38</v>
      </c>
      <c r="C507" s="142" t="s">
        <v>16</v>
      </c>
      <c r="D507" s="142"/>
      <c r="E507" s="143">
        <f t="shared" ref="E507" si="151">SUM(F495:F506)</f>
        <v>0</v>
      </c>
      <c r="F507" s="144"/>
      <c r="G507" s="115">
        <f>B507</f>
        <v>38</v>
      </c>
      <c r="H507" s="115" t="s">
        <v>16</v>
      </c>
      <c r="I507" s="115"/>
      <c r="J507" s="145">
        <f t="shared" ref="J507" si="152">SUM(K495:K506)</f>
        <v>0</v>
      </c>
      <c r="K507" s="145"/>
      <c r="L507" s="126">
        <f>B507</f>
        <v>38</v>
      </c>
      <c r="M507" s="146" t="s">
        <v>16</v>
      </c>
      <c r="N507" s="146"/>
      <c r="O507" s="147">
        <f t="shared" ref="O507" si="153">SUM(P495:P506)</f>
        <v>0</v>
      </c>
      <c r="P507" s="148"/>
      <c r="Q507" s="137">
        <f>B507</f>
        <v>38</v>
      </c>
      <c r="R507" s="137" t="s">
        <v>16</v>
      </c>
      <c r="S507" s="137"/>
      <c r="T507" s="149">
        <f t="shared" ref="T507" si="154">SUM(U495:U506)</f>
        <v>0</v>
      </c>
      <c r="U507" s="150"/>
      <c r="V507" s="215">
        <f>E507+J507+O507+T507</f>
        <v>0</v>
      </c>
      <c r="W507" s="216"/>
    </row>
    <row r="508" spans="1:23" ht="15" customHeight="1" x14ac:dyDescent="0.25">
      <c r="A508" s="219" t="str">
        <f>CONCATENATE($Q$11,"-",$R$11)</f>
        <v>39-</v>
      </c>
      <c r="B508" s="94"/>
      <c r="C508" s="95" t="s">
        <v>2</v>
      </c>
      <c r="D508" s="96"/>
      <c r="E508" s="97"/>
      <c r="F508" s="98"/>
      <c r="G508" s="105"/>
      <c r="H508" s="106" t="s">
        <v>2</v>
      </c>
      <c r="I508" s="107"/>
      <c r="J508" s="108"/>
      <c r="K508" s="109"/>
      <c r="L508" s="116"/>
      <c r="M508" s="117" t="s">
        <v>2</v>
      </c>
      <c r="N508" s="118"/>
      <c r="O508" s="119"/>
      <c r="P508" s="120"/>
      <c r="Q508" s="127"/>
      <c r="R508" s="128" t="s">
        <v>2</v>
      </c>
      <c r="S508" s="129"/>
      <c r="T508" s="130"/>
      <c r="U508" s="131"/>
      <c r="V508" s="90"/>
      <c r="W508" s="91"/>
    </row>
    <row r="509" spans="1:23" ht="15" customHeight="1" x14ac:dyDescent="0.25">
      <c r="A509" s="220"/>
      <c r="B509" s="99"/>
      <c r="C509" s="100" t="s">
        <v>28</v>
      </c>
      <c r="D509" s="101"/>
      <c r="E509" s="102"/>
      <c r="F509" s="103"/>
      <c r="G509" s="110"/>
      <c r="H509" s="111" t="s">
        <v>28</v>
      </c>
      <c r="I509" s="112"/>
      <c r="J509" s="113"/>
      <c r="K509" s="114"/>
      <c r="L509" s="121"/>
      <c r="M509" s="122" t="s">
        <v>28</v>
      </c>
      <c r="N509" s="123"/>
      <c r="O509" s="124"/>
      <c r="P509" s="125"/>
      <c r="Q509" s="132"/>
      <c r="R509" s="133" t="s">
        <v>28</v>
      </c>
      <c r="S509" s="134"/>
      <c r="T509" s="135"/>
      <c r="U509" s="136"/>
      <c r="W509" s="92"/>
    </row>
    <row r="510" spans="1:23" ht="15" customHeight="1" x14ac:dyDescent="0.25">
      <c r="A510" s="220"/>
      <c r="B510" s="99"/>
      <c r="C510" s="100" t="s">
        <v>3</v>
      </c>
      <c r="D510" s="101"/>
      <c r="E510" s="102"/>
      <c r="F510" s="103"/>
      <c r="G510" s="110"/>
      <c r="H510" s="111" t="s">
        <v>3</v>
      </c>
      <c r="I510" s="112"/>
      <c r="J510" s="113"/>
      <c r="K510" s="114"/>
      <c r="L510" s="121"/>
      <c r="M510" s="122" t="s">
        <v>3</v>
      </c>
      <c r="N510" s="123"/>
      <c r="O510" s="124"/>
      <c r="P510" s="125"/>
      <c r="Q510" s="132"/>
      <c r="R510" s="133" t="s">
        <v>3</v>
      </c>
      <c r="S510" s="134"/>
      <c r="T510" s="135"/>
      <c r="U510" s="136"/>
      <c r="W510" s="92"/>
    </row>
    <row r="511" spans="1:23" x14ac:dyDescent="0.25">
      <c r="A511" s="220"/>
      <c r="B511" s="99"/>
      <c r="C511" s="100" t="s">
        <v>4</v>
      </c>
      <c r="D511" s="101"/>
      <c r="E511" s="102"/>
      <c r="F511" s="103"/>
      <c r="G511" s="110"/>
      <c r="H511" s="111" t="s">
        <v>4</v>
      </c>
      <c r="I511" s="112"/>
      <c r="J511" s="113"/>
      <c r="K511" s="114"/>
      <c r="L511" s="121"/>
      <c r="M511" s="122" t="s">
        <v>4</v>
      </c>
      <c r="N511" s="123"/>
      <c r="O511" s="124"/>
      <c r="P511" s="125"/>
      <c r="Q511" s="132"/>
      <c r="R511" s="133" t="s">
        <v>4</v>
      </c>
      <c r="S511" s="134"/>
      <c r="T511" s="135"/>
      <c r="U511" s="136"/>
      <c r="W511" s="92"/>
    </row>
    <row r="512" spans="1:23" ht="15" customHeight="1" x14ac:dyDescent="0.25">
      <c r="A512" s="220"/>
      <c r="B512" s="99"/>
      <c r="C512" s="100" t="s">
        <v>5</v>
      </c>
      <c r="D512" s="101"/>
      <c r="E512" s="102"/>
      <c r="F512" s="103"/>
      <c r="G512" s="110"/>
      <c r="H512" s="111" t="s">
        <v>5</v>
      </c>
      <c r="I512" s="112"/>
      <c r="J512" s="113"/>
      <c r="K512" s="114"/>
      <c r="L512" s="121"/>
      <c r="M512" s="122" t="s">
        <v>5</v>
      </c>
      <c r="N512" s="123"/>
      <c r="O512" s="124"/>
      <c r="P512" s="125"/>
      <c r="Q512" s="132"/>
      <c r="R512" s="133" t="s">
        <v>5</v>
      </c>
      <c r="S512" s="134"/>
      <c r="T512" s="135"/>
      <c r="U512" s="136"/>
      <c r="W512" s="92"/>
    </row>
    <row r="513" spans="1:23" ht="15" customHeight="1" x14ac:dyDescent="0.25">
      <c r="A513" s="220"/>
      <c r="B513" s="99"/>
      <c r="C513" s="100" t="s">
        <v>6</v>
      </c>
      <c r="D513" s="101"/>
      <c r="E513" s="102"/>
      <c r="F513" s="103"/>
      <c r="G513" s="110"/>
      <c r="H513" s="111" t="s">
        <v>6</v>
      </c>
      <c r="I513" s="112"/>
      <c r="J513" s="113"/>
      <c r="K513" s="114"/>
      <c r="L513" s="121"/>
      <c r="M513" s="122" t="s">
        <v>6</v>
      </c>
      <c r="N513" s="123"/>
      <c r="O513" s="124"/>
      <c r="P513" s="125"/>
      <c r="Q513" s="132"/>
      <c r="R513" s="133" t="s">
        <v>6</v>
      </c>
      <c r="S513" s="134"/>
      <c r="T513" s="135"/>
      <c r="U513" s="136"/>
      <c r="W513" s="92"/>
    </row>
    <row r="514" spans="1:23" ht="15" customHeight="1" x14ac:dyDescent="0.25">
      <c r="A514" s="220"/>
      <c r="B514" s="99"/>
      <c r="C514" s="100" t="s">
        <v>7</v>
      </c>
      <c r="D514" s="101"/>
      <c r="E514" s="102"/>
      <c r="F514" s="103"/>
      <c r="G514" s="110"/>
      <c r="H514" s="111" t="s">
        <v>7</v>
      </c>
      <c r="I514" s="112"/>
      <c r="J514" s="113"/>
      <c r="K514" s="114"/>
      <c r="L514" s="121"/>
      <c r="M514" s="122" t="s">
        <v>7</v>
      </c>
      <c r="N514" s="123"/>
      <c r="O514" s="124"/>
      <c r="P514" s="125"/>
      <c r="Q514" s="132"/>
      <c r="R514" s="133" t="s">
        <v>7</v>
      </c>
      <c r="S514" s="134"/>
      <c r="T514" s="135"/>
      <c r="U514" s="136"/>
      <c r="W514" s="92"/>
    </row>
    <row r="515" spans="1:23" ht="15" customHeight="1" x14ac:dyDescent="0.25">
      <c r="A515" s="220"/>
      <c r="B515" s="99"/>
      <c r="C515" s="100" t="s">
        <v>29</v>
      </c>
      <c r="D515" s="101"/>
      <c r="E515" s="102"/>
      <c r="F515" s="103"/>
      <c r="G515" s="110"/>
      <c r="H515" s="111" t="s">
        <v>29</v>
      </c>
      <c r="I515" s="112"/>
      <c r="J515" s="113"/>
      <c r="K515" s="114"/>
      <c r="L515" s="121"/>
      <c r="M515" s="122" t="s">
        <v>29</v>
      </c>
      <c r="N515" s="123"/>
      <c r="O515" s="124"/>
      <c r="P515" s="125"/>
      <c r="Q515" s="132"/>
      <c r="R515" s="133" t="s">
        <v>29</v>
      </c>
      <c r="S515" s="134"/>
      <c r="T515" s="135"/>
      <c r="U515" s="136"/>
      <c r="W515" s="92"/>
    </row>
    <row r="516" spans="1:23" ht="15" customHeight="1" x14ac:dyDescent="0.25">
      <c r="A516" s="220"/>
      <c r="B516" s="99"/>
      <c r="C516" s="100" t="s">
        <v>8</v>
      </c>
      <c r="D516" s="101"/>
      <c r="E516" s="102"/>
      <c r="F516" s="103"/>
      <c r="G516" s="110"/>
      <c r="H516" s="111" t="s">
        <v>8</v>
      </c>
      <c r="I516" s="112"/>
      <c r="J516" s="113"/>
      <c r="K516" s="114"/>
      <c r="L516" s="121"/>
      <c r="M516" s="122" t="s">
        <v>8</v>
      </c>
      <c r="N516" s="123"/>
      <c r="O516" s="124"/>
      <c r="P516" s="125"/>
      <c r="Q516" s="132"/>
      <c r="R516" s="133" t="s">
        <v>8</v>
      </c>
      <c r="S516" s="134"/>
      <c r="T516" s="135"/>
      <c r="U516" s="136"/>
      <c r="W516" s="92"/>
    </row>
    <row r="517" spans="1:23" ht="15" customHeight="1" x14ac:dyDescent="0.25">
      <c r="A517" s="220"/>
      <c r="B517" s="99"/>
      <c r="C517" s="100" t="s">
        <v>9</v>
      </c>
      <c r="D517" s="101"/>
      <c r="E517" s="102"/>
      <c r="F517" s="103"/>
      <c r="G517" s="110"/>
      <c r="H517" s="111" t="s">
        <v>9</v>
      </c>
      <c r="I517" s="112"/>
      <c r="J517" s="113"/>
      <c r="K517" s="114"/>
      <c r="L517" s="121"/>
      <c r="M517" s="122" t="s">
        <v>9</v>
      </c>
      <c r="N517" s="123"/>
      <c r="O517" s="124"/>
      <c r="P517" s="125"/>
      <c r="Q517" s="132"/>
      <c r="R517" s="133" t="s">
        <v>9</v>
      </c>
      <c r="S517" s="134"/>
      <c r="T517" s="135"/>
      <c r="U517" s="136"/>
      <c r="W517" s="92"/>
    </row>
    <row r="518" spans="1:23" ht="15" customHeight="1" x14ac:dyDescent="0.25">
      <c r="A518" s="220"/>
      <c r="B518" s="99"/>
      <c r="C518" s="100" t="s">
        <v>10</v>
      </c>
      <c r="D518" s="101"/>
      <c r="E518" s="102"/>
      <c r="F518" s="103"/>
      <c r="G518" s="110"/>
      <c r="H518" s="111" t="s">
        <v>10</v>
      </c>
      <c r="I518" s="112"/>
      <c r="J518" s="113"/>
      <c r="K518" s="114"/>
      <c r="L518" s="121"/>
      <c r="M518" s="122" t="s">
        <v>10</v>
      </c>
      <c r="N518" s="123"/>
      <c r="O518" s="124"/>
      <c r="P518" s="125"/>
      <c r="Q518" s="132"/>
      <c r="R518" s="133" t="s">
        <v>10</v>
      </c>
      <c r="S518" s="134"/>
      <c r="T518" s="135"/>
      <c r="U518" s="136"/>
      <c r="W518" s="92"/>
    </row>
    <row r="519" spans="1:23" ht="15" customHeight="1" x14ac:dyDescent="0.25">
      <c r="A519" s="220"/>
      <c r="B519" s="99"/>
      <c r="C519" s="138" t="s">
        <v>30</v>
      </c>
      <c r="D519" s="138"/>
      <c r="E519" s="102"/>
      <c r="F519" s="103"/>
      <c r="G519" s="110"/>
      <c r="H519" s="139" t="s">
        <v>30</v>
      </c>
      <c r="I519" s="139"/>
      <c r="J519" s="113"/>
      <c r="K519" s="114"/>
      <c r="L519" s="121"/>
      <c r="M519" s="140" t="s">
        <v>30</v>
      </c>
      <c r="N519" s="140"/>
      <c r="O519" s="124"/>
      <c r="P519" s="125"/>
      <c r="Q519" s="132"/>
      <c r="R519" s="141" t="s">
        <v>30</v>
      </c>
      <c r="S519" s="141"/>
      <c r="T519" s="135"/>
      <c r="U519" s="136"/>
      <c r="W519" s="92"/>
    </row>
    <row r="520" spans="1:23" ht="15" customHeight="1" thickBot="1" x14ac:dyDescent="0.3">
      <c r="A520" s="93" t="s">
        <v>36</v>
      </c>
      <c r="B520" s="104">
        <v>39</v>
      </c>
      <c r="C520" s="142" t="s">
        <v>16</v>
      </c>
      <c r="D520" s="142"/>
      <c r="E520" s="143">
        <f t="shared" ref="E520" si="155">SUM(F508:F519)</f>
        <v>0</v>
      </c>
      <c r="F520" s="144"/>
      <c r="G520" s="115">
        <f>B520</f>
        <v>39</v>
      </c>
      <c r="H520" s="115" t="s">
        <v>16</v>
      </c>
      <c r="I520" s="115"/>
      <c r="J520" s="145">
        <f t="shared" ref="J520" si="156">SUM(K508:K519)</f>
        <v>0</v>
      </c>
      <c r="K520" s="145"/>
      <c r="L520" s="126">
        <f>B520</f>
        <v>39</v>
      </c>
      <c r="M520" s="146" t="s">
        <v>16</v>
      </c>
      <c r="N520" s="146"/>
      <c r="O520" s="147">
        <f t="shared" ref="O520" si="157">SUM(P508:P519)</f>
        <v>0</v>
      </c>
      <c r="P520" s="148"/>
      <c r="Q520" s="137">
        <f>B520</f>
        <v>39</v>
      </c>
      <c r="R520" s="137" t="s">
        <v>16</v>
      </c>
      <c r="S520" s="137"/>
      <c r="T520" s="149">
        <f t="shared" ref="T520" si="158">SUM(U508:U519)</f>
        <v>0</v>
      </c>
      <c r="U520" s="150"/>
      <c r="V520" s="215">
        <f>E520+J520+O520+T520</f>
        <v>0</v>
      </c>
      <c r="W520" s="216"/>
    </row>
    <row r="521" spans="1:23" ht="15" customHeight="1" x14ac:dyDescent="0.25">
      <c r="A521" s="219" t="str">
        <f>CONCATENATE($Q$12,"-",$R$12)</f>
        <v>40-</v>
      </c>
      <c r="B521" s="94"/>
      <c r="C521" s="95" t="s">
        <v>2</v>
      </c>
      <c r="D521" s="96"/>
      <c r="E521" s="97"/>
      <c r="F521" s="98"/>
      <c r="G521" s="105"/>
      <c r="H521" s="106" t="s">
        <v>2</v>
      </c>
      <c r="I521" s="107"/>
      <c r="J521" s="108"/>
      <c r="K521" s="109"/>
      <c r="L521" s="116"/>
      <c r="M521" s="117" t="s">
        <v>2</v>
      </c>
      <c r="N521" s="118"/>
      <c r="O521" s="119"/>
      <c r="P521" s="120"/>
      <c r="Q521" s="127"/>
      <c r="R521" s="128" t="s">
        <v>2</v>
      </c>
      <c r="S521" s="129"/>
      <c r="T521" s="130"/>
      <c r="U521" s="131"/>
      <c r="V521" s="90"/>
      <c r="W521" s="91"/>
    </row>
    <row r="522" spans="1:23" ht="15" customHeight="1" x14ac:dyDescent="0.25">
      <c r="A522" s="220"/>
      <c r="B522" s="99"/>
      <c r="C522" s="100" t="s">
        <v>28</v>
      </c>
      <c r="D522" s="101"/>
      <c r="E522" s="102"/>
      <c r="F522" s="103"/>
      <c r="G522" s="110"/>
      <c r="H522" s="111" t="s">
        <v>28</v>
      </c>
      <c r="I522" s="112"/>
      <c r="J522" s="113"/>
      <c r="K522" s="114"/>
      <c r="L522" s="121"/>
      <c r="M522" s="122" t="s">
        <v>28</v>
      </c>
      <c r="N522" s="123"/>
      <c r="O522" s="124"/>
      <c r="P522" s="125"/>
      <c r="Q522" s="132"/>
      <c r="R522" s="133" t="s">
        <v>28</v>
      </c>
      <c r="S522" s="134"/>
      <c r="T522" s="135"/>
      <c r="U522" s="136"/>
      <c r="W522" s="92"/>
    </row>
    <row r="523" spans="1:23" ht="15" customHeight="1" x14ac:dyDescent="0.25">
      <c r="A523" s="220"/>
      <c r="B523" s="99"/>
      <c r="C523" s="100" t="s">
        <v>3</v>
      </c>
      <c r="D523" s="101"/>
      <c r="E523" s="102"/>
      <c r="F523" s="103"/>
      <c r="G523" s="110"/>
      <c r="H523" s="111" t="s">
        <v>3</v>
      </c>
      <c r="I523" s="112"/>
      <c r="J523" s="113"/>
      <c r="K523" s="114"/>
      <c r="L523" s="121"/>
      <c r="M523" s="122" t="s">
        <v>3</v>
      </c>
      <c r="N523" s="123"/>
      <c r="O523" s="124"/>
      <c r="P523" s="125"/>
      <c r="Q523" s="132"/>
      <c r="R523" s="133" t="s">
        <v>3</v>
      </c>
      <c r="S523" s="134"/>
      <c r="T523" s="135"/>
      <c r="U523" s="136"/>
      <c r="W523" s="92"/>
    </row>
    <row r="524" spans="1:23" x14ac:dyDescent="0.25">
      <c r="A524" s="220"/>
      <c r="B524" s="99"/>
      <c r="C524" s="100" t="s">
        <v>4</v>
      </c>
      <c r="D524" s="101"/>
      <c r="E524" s="102"/>
      <c r="F524" s="103"/>
      <c r="G524" s="110"/>
      <c r="H524" s="111" t="s">
        <v>4</v>
      </c>
      <c r="I524" s="112"/>
      <c r="J524" s="113"/>
      <c r="K524" s="114"/>
      <c r="L524" s="121"/>
      <c r="M524" s="122" t="s">
        <v>4</v>
      </c>
      <c r="N524" s="123"/>
      <c r="O524" s="124"/>
      <c r="P524" s="125"/>
      <c r="Q524" s="132"/>
      <c r="R524" s="133" t="s">
        <v>4</v>
      </c>
      <c r="S524" s="134"/>
      <c r="T524" s="135"/>
      <c r="U524" s="136"/>
      <c r="W524" s="92"/>
    </row>
    <row r="525" spans="1:23" ht="15" customHeight="1" x14ac:dyDescent="0.25">
      <c r="A525" s="220"/>
      <c r="B525" s="99"/>
      <c r="C525" s="100" t="s">
        <v>5</v>
      </c>
      <c r="D525" s="101"/>
      <c r="E525" s="102"/>
      <c r="F525" s="103"/>
      <c r="G525" s="110"/>
      <c r="H525" s="111" t="s">
        <v>5</v>
      </c>
      <c r="I525" s="112"/>
      <c r="J525" s="113"/>
      <c r="K525" s="114"/>
      <c r="L525" s="121"/>
      <c r="M525" s="122" t="s">
        <v>5</v>
      </c>
      <c r="N525" s="123"/>
      <c r="O525" s="124"/>
      <c r="P525" s="125"/>
      <c r="Q525" s="132"/>
      <c r="R525" s="133" t="s">
        <v>5</v>
      </c>
      <c r="S525" s="134"/>
      <c r="T525" s="135"/>
      <c r="U525" s="136"/>
      <c r="W525" s="92"/>
    </row>
    <row r="526" spans="1:23" ht="15" customHeight="1" x14ac:dyDescent="0.25">
      <c r="A526" s="220"/>
      <c r="B526" s="99"/>
      <c r="C526" s="100" t="s">
        <v>6</v>
      </c>
      <c r="D526" s="101"/>
      <c r="E526" s="102"/>
      <c r="F526" s="103"/>
      <c r="G526" s="110"/>
      <c r="H526" s="111" t="s">
        <v>6</v>
      </c>
      <c r="I526" s="112"/>
      <c r="J526" s="113"/>
      <c r="K526" s="114"/>
      <c r="L526" s="121"/>
      <c r="M526" s="122" t="s">
        <v>6</v>
      </c>
      <c r="N526" s="123"/>
      <c r="O526" s="124"/>
      <c r="P526" s="125"/>
      <c r="Q526" s="132"/>
      <c r="R526" s="133" t="s">
        <v>6</v>
      </c>
      <c r="S526" s="134"/>
      <c r="T526" s="135"/>
      <c r="U526" s="136"/>
      <c r="W526" s="92"/>
    </row>
    <row r="527" spans="1:23" ht="15" customHeight="1" x14ac:dyDescent="0.25">
      <c r="A527" s="220"/>
      <c r="B527" s="99"/>
      <c r="C527" s="100" t="s">
        <v>7</v>
      </c>
      <c r="D527" s="101"/>
      <c r="E527" s="102"/>
      <c r="F527" s="103"/>
      <c r="G527" s="110"/>
      <c r="H527" s="111" t="s">
        <v>7</v>
      </c>
      <c r="I527" s="112"/>
      <c r="J527" s="113"/>
      <c r="K527" s="114"/>
      <c r="L527" s="121"/>
      <c r="M527" s="122" t="s">
        <v>7</v>
      </c>
      <c r="N527" s="123"/>
      <c r="O527" s="124"/>
      <c r="P527" s="125"/>
      <c r="Q527" s="132"/>
      <c r="R527" s="133" t="s">
        <v>7</v>
      </c>
      <c r="S527" s="134"/>
      <c r="T527" s="135"/>
      <c r="U527" s="136"/>
      <c r="W527" s="92"/>
    </row>
    <row r="528" spans="1:23" ht="15" customHeight="1" x14ac:dyDescent="0.25">
      <c r="A528" s="220"/>
      <c r="B528" s="99"/>
      <c r="C528" s="100" t="s">
        <v>29</v>
      </c>
      <c r="D528" s="101"/>
      <c r="E528" s="102"/>
      <c r="F528" s="103"/>
      <c r="G528" s="110"/>
      <c r="H528" s="111" t="s">
        <v>29</v>
      </c>
      <c r="I528" s="112"/>
      <c r="J528" s="113"/>
      <c r="K528" s="114"/>
      <c r="L528" s="121"/>
      <c r="M528" s="122" t="s">
        <v>29</v>
      </c>
      <c r="N528" s="123"/>
      <c r="O528" s="124"/>
      <c r="P528" s="125"/>
      <c r="Q528" s="132"/>
      <c r="R528" s="133" t="s">
        <v>29</v>
      </c>
      <c r="S528" s="134"/>
      <c r="T528" s="135"/>
      <c r="U528" s="136"/>
      <c r="W528" s="92"/>
    </row>
    <row r="529" spans="1:23" ht="15" customHeight="1" x14ac:dyDescent="0.25">
      <c r="A529" s="220"/>
      <c r="B529" s="99"/>
      <c r="C529" s="100" t="s">
        <v>8</v>
      </c>
      <c r="D529" s="101"/>
      <c r="E529" s="102"/>
      <c r="F529" s="103"/>
      <c r="G529" s="110"/>
      <c r="H529" s="111" t="s">
        <v>8</v>
      </c>
      <c r="I529" s="112"/>
      <c r="J529" s="113"/>
      <c r="K529" s="114"/>
      <c r="L529" s="121"/>
      <c r="M529" s="122" t="s">
        <v>8</v>
      </c>
      <c r="N529" s="123"/>
      <c r="O529" s="124"/>
      <c r="P529" s="125"/>
      <c r="Q529" s="132"/>
      <c r="R529" s="133" t="s">
        <v>8</v>
      </c>
      <c r="S529" s="134"/>
      <c r="T529" s="135"/>
      <c r="U529" s="136"/>
      <c r="W529" s="92"/>
    </row>
    <row r="530" spans="1:23" ht="15" customHeight="1" x14ac:dyDescent="0.25">
      <c r="A530" s="220"/>
      <c r="B530" s="99"/>
      <c r="C530" s="100" t="s">
        <v>9</v>
      </c>
      <c r="D530" s="101"/>
      <c r="E530" s="102"/>
      <c r="F530" s="103"/>
      <c r="G530" s="110"/>
      <c r="H530" s="111" t="s">
        <v>9</v>
      </c>
      <c r="I530" s="112"/>
      <c r="J530" s="113"/>
      <c r="K530" s="114"/>
      <c r="L530" s="121"/>
      <c r="M530" s="122" t="s">
        <v>9</v>
      </c>
      <c r="N530" s="123"/>
      <c r="O530" s="124"/>
      <c r="P530" s="125"/>
      <c r="Q530" s="132"/>
      <c r="R530" s="133" t="s">
        <v>9</v>
      </c>
      <c r="S530" s="134"/>
      <c r="T530" s="135"/>
      <c r="U530" s="136"/>
      <c r="W530" s="92"/>
    </row>
    <row r="531" spans="1:23" ht="15" customHeight="1" x14ac:dyDescent="0.25">
      <c r="A531" s="220"/>
      <c r="B531" s="99"/>
      <c r="C531" s="100" t="s">
        <v>10</v>
      </c>
      <c r="D531" s="101"/>
      <c r="E531" s="102"/>
      <c r="F531" s="103"/>
      <c r="G531" s="110"/>
      <c r="H531" s="111" t="s">
        <v>10</v>
      </c>
      <c r="I531" s="112"/>
      <c r="J531" s="113"/>
      <c r="K531" s="114"/>
      <c r="L531" s="121"/>
      <c r="M531" s="122" t="s">
        <v>10</v>
      </c>
      <c r="N531" s="123"/>
      <c r="O531" s="124"/>
      <c r="P531" s="125"/>
      <c r="Q531" s="132"/>
      <c r="R531" s="133" t="s">
        <v>10</v>
      </c>
      <c r="S531" s="134"/>
      <c r="T531" s="135"/>
      <c r="U531" s="136"/>
      <c r="W531" s="92"/>
    </row>
    <row r="532" spans="1:23" ht="15" customHeight="1" x14ac:dyDescent="0.25">
      <c r="A532" s="220"/>
      <c r="B532" s="99"/>
      <c r="C532" s="138" t="s">
        <v>30</v>
      </c>
      <c r="D532" s="138"/>
      <c r="E532" s="102"/>
      <c r="F532" s="103"/>
      <c r="G532" s="110"/>
      <c r="H532" s="139" t="s">
        <v>30</v>
      </c>
      <c r="I532" s="139"/>
      <c r="J532" s="113"/>
      <c r="K532" s="114"/>
      <c r="L532" s="121"/>
      <c r="M532" s="140" t="s">
        <v>30</v>
      </c>
      <c r="N532" s="140"/>
      <c r="O532" s="124"/>
      <c r="P532" s="125"/>
      <c r="Q532" s="132"/>
      <c r="R532" s="141" t="s">
        <v>30</v>
      </c>
      <c r="S532" s="141"/>
      <c r="T532" s="135"/>
      <c r="U532" s="136"/>
      <c r="W532" s="92"/>
    </row>
    <row r="533" spans="1:23" ht="15" customHeight="1" thickBot="1" x14ac:dyDescent="0.3">
      <c r="A533" s="93" t="s">
        <v>36</v>
      </c>
      <c r="B533" s="104">
        <v>40</v>
      </c>
      <c r="C533" s="142" t="s">
        <v>16</v>
      </c>
      <c r="D533" s="142"/>
      <c r="E533" s="143">
        <f t="shared" ref="E533" si="159">SUM(F521:F532)</f>
        <v>0</v>
      </c>
      <c r="F533" s="144"/>
      <c r="G533" s="115">
        <f>B533</f>
        <v>40</v>
      </c>
      <c r="H533" s="115" t="s">
        <v>16</v>
      </c>
      <c r="I533" s="115"/>
      <c r="J533" s="145">
        <f t="shared" ref="J533" si="160">SUM(K521:K532)</f>
        <v>0</v>
      </c>
      <c r="K533" s="145"/>
      <c r="L533" s="126">
        <f>B533</f>
        <v>40</v>
      </c>
      <c r="M533" s="146" t="s">
        <v>16</v>
      </c>
      <c r="N533" s="146"/>
      <c r="O533" s="147">
        <f t="shared" ref="O533" si="161">SUM(P521:P532)</f>
        <v>0</v>
      </c>
      <c r="P533" s="148"/>
      <c r="Q533" s="137">
        <f>B533</f>
        <v>40</v>
      </c>
      <c r="R533" s="137" t="s">
        <v>16</v>
      </c>
      <c r="S533" s="137"/>
      <c r="T533" s="149">
        <f t="shared" ref="T533" si="162">SUM(U521:U532)</f>
        <v>0</v>
      </c>
      <c r="U533" s="150"/>
      <c r="V533" s="215">
        <f>E533+J533+O533+T533</f>
        <v>0</v>
      </c>
      <c r="W533" s="216"/>
    </row>
  </sheetData>
  <sheetProtection formatCells="0" formatColumns="0" selectLockedCells="1" autoFilter="0"/>
  <autoFilter ref="A13:W13" xr:uid="{0EF17543-2CFB-435E-8E50-73D27F915A15}">
    <filterColumn colId="1" showButton="0"/>
    <filterColumn colId="2" showButton="0"/>
    <filterColumn colId="6" showButton="0"/>
    <filterColumn colId="7" showButton="0"/>
    <filterColumn colId="11" showButton="0"/>
    <filterColumn colId="12" showButton="0"/>
    <filterColumn colId="16" showButton="0"/>
    <filterColumn colId="17" showButton="0"/>
  </autoFilter>
  <mergeCells count="97">
    <mergeCell ref="Q13:S13"/>
    <mergeCell ref="C2:E2"/>
    <mergeCell ref="A14:A25"/>
    <mergeCell ref="R2:T2"/>
    <mergeCell ref="A27:A38"/>
    <mergeCell ref="H2:J2"/>
    <mergeCell ref="M2:O2"/>
    <mergeCell ref="A1:A2"/>
    <mergeCell ref="B13:D13"/>
    <mergeCell ref="G13:I13"/>
    <mergeCell ref="L13:N13"/>
    <mergeCell ref="A4:A12"/>
    <mergeCell ref="A209:A220"/>
    <mergeCell ref="A391:A402"/>
    <mergeCell ref="A53:A64"/>
    <mergeCell ref="A40:A51"/>
    <mergeCell ref="A79:A90"/>
    <mergeCell ref="A66:A77"/>
    <mergeCell ref="A105:A116"/>
    <mergeCell ref="A92:A103"/>
    <mergeCell ref="A131:A142"/>
    <mergeCell ref="A118:A129"/>
    <mergeCell ref="A157:A168"/>
    <mergeCell ref="A144:A155"/>
    <mergeCell ref="A183:A194"/>
    <mergeCell ref="A170:A181"/>
    <mergeCell ref="A235:A246"/>
    <mergeCell ref="A196:A207"/>
    <mergeCell ref="A222:A233"/>
    <mergeCell ref="A261:A272"/>
    <mergeCell ref="A248:A259"/>
    <mergeCell ref="A287:A298"/>
    <mergeCell ref="A274:A285"/>
    <mergeCell ref="A313:A324"/>
    <mergeCell ref="A300:A311"/>
    <mergeCell ref="A339:A350"/>
    <mergeCell ref="A326:A337"/>
    <mergeCell ref="A365:A376"/>
    <mergeCell ref="A352:A363"/>
    <mergeCell ref="A417:A428"/>
    <mergeCell ref="A378:A389"/>
    <mergeCell ref="A404:A415"/>
    <mergeCell ref="A443:A454"/>
    <mergeCell ref="A430:A441"/>
    <mergeCell ref="A469:A480"/>
    <mergeCell ref="A456:A467"/>
    <mergeCell ref="A495:A506"/>
    <mergeCell ref="A482:A493"/>
    <mergeCell ref="A521:A532"/>
    <mergeCell ref="A508:A519"/>
    <mergeCell ref="V156:W156"/>
    <mergeCell ref="V169:W169"/>
    <mergeCell ref="V182:W182"/>
    <mergeCell ref="V26:W26"/>
    <mergeCell ref="B1:H1"/>
    <mergeCell ref="I1:K1"/>
    <mergeCell ref="L1:R1"/>
    <mergeCell ref="S1:U1"/>
    <mergeCell ref="V1:W1"/>
    <mergeCell ref="V39:W39"/>
    <mergeCell ref="V52:W52"/>
    <mergeCell ref="V65:W65"/>
    <mergeCell ref="V104:W104"/>
    <mergeCell ref="V117:W117"/>
    <mergeCell ref="V130:W130"/>
    <mergeCell ref="V143:W143"/>
    <mergeCell ref="V520:W520"/>
    <mergeCell ref="V533:W533"/>
    <mergeCell ref="V312:W312"/>
    <mergeCell ref="V325:W325"/>
    <mergeCell ref="V338:W338"/>
    <mergeCell ref="V351:W351"/>
    <mergeCell ref="V364:W364"/>
    <mergeCell ref="V377:W377"/>
    <mergeCell ref="V390:W390"/>
    <mergeCell ref="V403:W403"/>
    <mergeCell ref="V416:W416"/>
    <mergeCell ref="V468:W468"/>
    <mergeCell ref="V481:W481"/>
    <mergeCell ref="V494:W494"/>
    <mergeCell ref="V507:W507"/>
    <mergeCell ref="X2:Z6"/>
    <mergeCell ref="X8:Z13"/>
    <mergeCell ref="V429:W429"/>
    <mergeCell ref="V442:W442"/>
    <mergeCell ref="V455:W455"/>
    <mergeCell ref="V195:W195"/>
    <mergeCell ref="V208:W208"/>
    <mergeCell ref="V221:W221"/>
    <mergeCell ref="V234:W234"/>
    <mergeCell ref="V247:W247"/>
    <mergeCell ref="V260:W260"/>
    <mergeCell ref="V273:W273"/>
    <mergeCell ref="V286:W286"/>
    <mergeCell ref="V299:W299"/>
    <mergeCell ref="V78:W78"/>
    <mergeCell ref="V91:W91"/>
  </mergeCells>
  <phoneticPr fontId="2" type="noConversion"/>
  <hyperlinks>
    <hyperlink ref="Q12" location="Recettes!A533" display="Recettes!A533" xr:uid="{B475988D-9EEE-4A09-9B24-B0D1667CB943}"/>
    <hyperlink ref="Q11" location="Recettes!A520" display="Recettes!A520" xr:uid="{599F18FA-A329-42A0-848D-680E9A3868A3}"/>
    <hyperlink ref="Q10" location="Recettes!A507" display="Recettes!A507" xr:uid="{D8ED6F78-94D7-4774-86BE-637CC39D0F10}"/>
    <hyperlink ref="Q9" location="Recettes!A494" display="Recettes!A494" xr:uid="{9F55E79D-E4CE-43BE-890F-DD09BC0917FB}"/>
    <hyperlink ref="Q8" location="Recettes!A481" display="Recettes!A481" xr:uid="{0A65E776-408D-44C4-8DC9-3EC7C64C2789}"/>
    <hyperlink ref="Q7" location="Recettes!A468" display="Recettes!A468" xr:uid="{6A08FC48-9ED4-45D4-9581-F0E4B3482B24}"/>
    <hyperlink ref="Q6" location="Recettes!A455" display="Recettes!A455" xr:uid="{838835F4-DDFA-4220-8AAC-0ABF2B5BF54F}"/>
    <hyperlink ref="Q5" location="Recettes!A442" display="Recettes!A442" xr:uid="{7A02D773-515C-4F82-912C-11043F4F4FBD}"/>
    <hyperlink ref="Q4" location="Recettes!A429" display="Recettes!A429" xr:uid="{874CFA4E-3F7F-4740-A623-11673A260E8B}"/>
    <hyperlink ref="Q3" location="Recettes!A416" display="Recettes!A416" xr:uid="{EAB80D82-6998-4CEF-B91B-BCF026DEBA3D}"/>
    <hyperlink ref="L12" location="Recettes!A403" display="Recettes!A403" xr:uid="{8691E443-8C80-494B-879D-83106C9D6BC0}"/>
    <hyperlink ref="L11" location="Recettes!A390" display="Recettes!A390" xr:uid="{288AD522-42B6-4259-9EB7-97FEC550123F}"/>
    <hyperlink ref="L10" location="Recettes!A377" display="Recettes!A377" xr:uid="{B47EF2A7-0A0C-4602-8393-DB8884A8BE95}"/>
    <hyperlink ref="L9" location="Recettes!A364" display="Recettes!A364" xr:uid="{0BC637CF-58E0-4AFA-8E6D-5DAB3C00AC41}"/>
    <hyperlink ref="L8" location="Recettes!A351" display="Recettes!A351" xr:uid="{3BC5A68A-AC2F-4936-8D17-443B64A126CC}"/>
    <hyperlink ref="L7" location="Recettes!A338" display="Recettes!A338" xr:uid="{F939229E-7E8C-4105-9148-E75B152613AD}"/>
    <hyperlink ref="L6" location="Recettes!A325" display="Recettes!A325" xr:uid="{22186720-7C6E-46C9-BE2B-B11D8676FA43}"/>
    <hyperlink ref="L5" location="Recettes!A312" display="Recettes!A312" xr:uid="{E1F828D0-4886-44ED-95D4-6C8AECEA6B27}"/>
    <hyperlink ref="L4" location="Recettes!A299" display="Recettes!A299" xr:uid="{5C325C77-1D81-4A9F-865C-A2E28841EAC8}"/>
    <hyperlink ref="L3" location="Recettes!A286" display="Recettes!A286" xr:uid="{B2FC492D-1021-4119-9BB4-2FBB44E15A04}"/>
    <hyperlink ref="G12" location="Recettes!A273" display="Recettes!A273" xr:uid="{DAB9CD62-E4E1-40DF-AC90-D6C806DF6127}"/>
    <hyperlink ref="G11" location="Recettes!A260" display="Recettes!A260" xr:uid="{C7EB3FA7-0FD3-4BA3-B48B-BA4384A92803}"/>
    <hyperlink ref="G10" location="Recettes!A247" display="Recettes!A247" xr:uid="{F3496FB1-A2F6-4D0F-9DC6-7709754361C3}"/>
    <hyperlink ref="G9" location="Recettes!A234" display="Recettes!A234" xr:uid="{9D6DD9F3-6744-42EA-B873-CB37351D7E88}"/>
    <hyperlink ref="G8" location="Recettes!A221" display="Recettes!A221" xr:uid="{65B306F9-B582-4B0C-8226-AB04B304E7CE}"/>
    <hyperlink ref="G7" location="Recettes!A208" display="Recettes!A208" xr:uid="{2A7F4F39-757A-43C7-B3CB-B04627195BB4}"/>
    <hyperlink ref="G6" location="Recettes!A195" display="Recettes!A195" xr:uid="{E07754BC-258F-469F-A56D-8C2F3F71F544}"/>
    <hyperlink ref="G5" location="Recettes!A182" display="Recettes!A182" xr:uid="{BC8E0A98-BD00-46B8-9A5D-09E01C77BEC4}"/>
    <hyperlink ref="G4" location="Recettes!A169" display="Recettes!A169" xr:uid="{22EFF7BC-4E40-405C-A714-7CB5D7441ECE}"/>
    <hyperlink ref="G3" location="Recettes!A156" display="Recettes!A156" xr:uid="{187D224B-0EC7-44C8-B683-97C370D36F15}"/>
    <hyperlink ref="B12" location="Recettes!A143" display="Recettes!A143" xr:uid="{2E853F7A-7D1E-4F59-BDF7-C5D4A680E3FF}"/>
    <hyperlink ref="B11" location="Recettes!A130" display="Recettes!A130" xr:uid="{7A15F735-0EEB-45C5-A315-A738DB309A23}"/>
    <hyperlink ref="B10" location="Recettes!A117" display="Recettes!A117" xr:uid="{C30E7AA7-0BEF-45D2-98A5-9E1C2BC0AA3C}"/>
    <hyperlink ref="B9" location="Recettes!A104" display="Recettes!A104" xr:uid="{4D9C0FB7-7623-41B7-A11B-EA83A4212FE2}"/>
    <hyperlink ref="B8" location="Recettes!A91" display="Recettes!A91" xr:uid="{D70F2D1A-C77E-4CAA-B719-D3EC5BE07482}"/>
    <hyperlink ref="B7" location="Recettes!A78" display="Recettes!A78" xr:uid="{5709DDF0-9D04-4861-857D-A478C57DE12F}"/>
    <hyperlink ref="B6" location="Recettes!A65" display="Recettes!A65" xr:uid="{4191280E-A853-4C5F-941E-5F960EDDE77C}"/>
    <hyperlink ref="B5" location="Recettes!A52" display="Recettes!A52" xr:uid="{2F8F3E2F-35AA-45CD-B6F1-FB54A9D113F3}"/>
    <hyperlink ref="B4" location="Recettes!A39" display="Recettes!A39" xr:uid="{0F752E32-1E79-4B57-81B9-FAD1AC802F2F}"/>
    <hyperlink ref="B3" location="Recettes!A26" display="Recettes!A26" xr:uid="{BE947D5C-6599-4777-A98B-02894867AE8D}"/>
  </hyperlinks>
  <pageMargins left="0.7" right="0.7" top="0.75" bottom="0.75" header="0.3" footer="0.3"/>
  <pageSetup paperSize="9" scale="53" orientation="landscape" horizontalDpi="0" verticalDpi="0" r:id="rId1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A3CB-F8D3-40F4-B837-215DE397ACDA}">
  <sheetPr>
    <tabColor rgb="FFB3C9DD"/>
  </sheetPr>
  <dimension ref="A1:Z533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B25" sqref="AB25"/>
    </sheetView>
  </sheetViews>
  <sheetFormatPr baseColWidth="10" defaultRowHeight="15.75" x14ac:dyDescent="0.25"/>
  <cols>
    <col min="1" max="1" width="12.7109375" style="2" customWidth="1"/>
    <col min="2" max="2" width="4.7109375" style="2" customWidth="1"/>
    <col min="3" max="3" width="7.7109375" style="2" customWidth="1"/>
    <col min="4" max="4" width="11.7109375" style="2" customWidth="1"/>
    <col min="5" max="5" width="6.7109375" style="2" customWidth="1"/>
    <col min="6" max="6" width="10.7109375" style="2" customWidth="1"/>
    <col min="7" max="7" width="6.7109375" style="2" customWidth="1"/>
    <col min="8" max="8" width="7.7109375" style="2" customWidth="1"/>
    <col min="9" max="9" width="11.7109375" style="2" customWidth="1"/>
    <col min="10" max="10" width="6.7109375" style="2" customWidth="1"/>
    <col min="11" max="11" width="10.7109375" style="2" customWidth="1"/>
    <col min="12" max="12" width="6.7109375" style="2" customWidth="1"/>
    <col min="13" max="13" width="7.7109375" style="2" customWidth="1"/>
    <col min="14" max="14" width="11.7109375" style="2" customWidth="1"/>
    <col min="15" max="15" width="6.7109375" style="2" customWidth="1"/>
    <col min="16" max="16" width="10.7109375" style="2" customWidth="1"/>
    <col min="17" max="17" width="6.7109375" style="2" customWidth="1"/>
    <col min="18" max="18" width="7.7109375" style="2" customWidth="1"/>
    <col min="19" max="19" width="11.7109375" style="2" customWidth="1"/>
    <col min="20" max="20" width="6.7109375" style="2" customWidth="1"/>
    <col min="21" max="21" width="10.7109375" style="2" customWidth="1"/>
    <col min="22" max="22" width="12.7109375" style="89" customWidth="1"/>
    <col min="23" max="23" width="2.7109375" style="2" customWidth="1"/>
    <col min="24" max="16384" width="11.42578125" style="2"/>
  </cols>
  <sheetData>
    <row r="1" spans="1:26" ht="17.25" thickTop="1" thickBot="1" x14ac:dyDescent="0.3">
      <c r="A1" s="246">
        <v>2026</v>
      </c>
      <c r="B1" s="217" t="s">
        <v>38</v>
      </c>
      <c r="C1" s="218"/>
      <c r="D1" s="218"/>
      <c r="E1" s="218"/>
      <c r="F1" s="218"/>
      <c r="G1" s="218"/>
      <c r="H1" s="218"/>
      <c r="I1" s="275">
        <f>SUM(F3:F12)+SUM(K3:K12)</f>
        <v>14220</v>
      </c>
      <c r="J1" s="218"/>
      <c r="K1" s="276"/>
      <c r="L1" s="217" t="s">
        <v>37</v>
      </c>
      <c r="M1" s="218"/>
      <c r="N1" s="218"/>
      <c r="O1" s="218"/>
      <c r="P1" s="218"/>
      <c r="Q1" s="218"/>
      <c r="R1" s="218"/>
      <c r="S1" s="275">
        <f>SUM(P3:P12)+SUM(U3:U12)</f>
        <v>8820</v>
      </c>
      <c r="T1" s="218"/>
      <c r="U1" s="276"/>
      <c r="V1" s="273">
        <f>I1+S1</f>
        <v>23040</v>
      </c>
      <c r="W1" s="274"/>
    </row>
    <row r="2" spans="1:26" ht="15" customHeight="1" thickTop="1" x14ac:dyDescent="0.25">
      <c r="A2" s="277"/>
      <c r="B2" s="28" t="s">
        <v>18</v>
      </c>
      <c r="C2" s="222" t="s">
        <v>11</v>
      </c>
      <c r="D2" s="222"/>
      <c r="E2" s="222"/>
      <c r="F2" s="29" t="s">
        <v>35</v>
      </c>
      <c r="G2" s="28" t="s">
        <v>18</v>
      </c>
      <c r="H2" s="222" t="s">
        <v>11</v>
      </c>
      <c r="I2" s="222"/>
      <c r="J2" s="222"/>
      <c r="K2" s="29" t="s">
        <v>35</v>
      </c>
      <c r="L2" s="28" t="s">
        <v>18</v>
      </c>
      <c r="M2" s="222" t="s">
        <v>11</v>
      </c>
      <c r="N2" s="222"/>
      <c r="O2" s="222"/>
      <c r="P2" s="29" t="s">
        <v>35</v>
      </c>
      <c r="Q2" s="28" t="s">
        <v>18</v>
      </c>
      <c r="R2" s="222" t="s">
        <v>11</v>
      </c>
      <c r="S2" s="222"/>
      <c r="T2" s="222"/>
      <c r="U2" s="30" t="s">
        <v>35</v>
      </c>
      <c r="V2" s="282"/>
      <c r="W2" s="283"/>
      <c r="X2" s="284" t="s">
        <v>67</v>
      </c>
      <c r="Y2" s="284"/>
      <c r="Z2" s="284"/>
    </row>
    <row r="3" spans="1:26" ht="16.5" customHeight="1" x14ac:dyDescent="0.25">
      <c r="A3" s="280" t="s">
        <v>65</v>
      </c>
      <c r="B3" s="261">
        <v>1</v>
      </c>
      <c r="C3" s="63" t="s">
        <v>46</v>
      </c>
      <c r="D3" s="64"/>
      <c r="E3" s="65"/>
      <c r="F3" s="31">
        <f>SUMIFS($V$14:$V$535,$B$14:$B$535,B3)</f>
        <v>9000</v>
      </c>
      <c r="G3" s="261">
        <v>11</v>
      </c>
      <c r="H3" s="63"/>
      <c r="I3" s="64"/>
      <c r="J3" s="65"/>
      <c r="K3" s="31">
        <f t="shared" ref="K3:K12" si="0">SUMIFS($V$14:$V$535,$B$14:$B$535,G3)</f>
        <v>0</v>
      </c>
      <c r="L3" s="261">
        <v>21</v>
      </c>
      <c r="M3" s="63" t="s">
        <v>51</v>
      </c>
      <c r="N3" s="64"/>
      <c r="O3" s="65"/>
      <c r="P3" s="31">
        <f t="shared" ref="P3:P12" si="1">SUMIFS($V$14:$V$535,$B$14:$B$535,L3)</f>
        <v>700</v>
      </c>
      <c r="Q3" s="261">
        <v>31</v>
      </c>
      <c r="R3" s="63"/>
      <c r="S3" s="64"/>
      <c r="T3" s="65"/>
      <c r="U3" s="32">
        <f t="shared" ref="U3:U12" si="2">SUMIFS($V$14:$V$535,$B$14:$B$535,Q3)</f>
        <v>0</v>
      </c>
      <c r="V3" s="285" t="s">
        <v>41</v>
      </c>
      <c r="W3" s="283"/>
      <c r="X3" s="284"/>
      <c r="Y3" s="284"/>
      <c r="Z3" s="284"/>
    </row>
    <row r="4" spans="1:26" ht="16.5" customHeight="1" x14ac:dyDescent="0.25">
      <c r="A4" s="281" t="s">
        <v>66</v>
      </c>
      <c r="B4" s="261">
        <v>2</v>
      </c>
      <c r="C4" s="60" t="s">
        <v>39</v>
      </c>
      <c r="D4" s="61"/>
      <c r="E4" s="62"/>
      <c r="F4" s="31">
        <f t="shared" ref="F4:F12" si="3">SUMIFS($V$14:$V$535,$B$14:$B$535,B4)</f>
        <v>2100</v>
      </c>
      <c r="G4" s="261">
        <v>12</v>
      </c>
      <c r="H4" s="60"/>
      <c r="I4" s="61"/>
      <c r="J4" s="62"/>
      <c r="K4" s="31">
        <f t="shared" si="0"/>
        <v>0</v>
      </c>
      <c r="L4" s="261">
        <v>22</v>
      </c>
      <c r="M4" s="60" t="s">
        <v>32</v>
      </c>
      <c r="N4" s="61"/>
      <c r="O4" s="62"/>
      <c r="P4" s="31">
        <f t="shared" si="1"/>
        <v>600</v>
      </c>
      <c r="Q4" s="261">
        <v>32</v>
      </c>
      <c r="R4" s="60"/>
      <c r="S4" s="61"/>
      <c r="T4" s="62"/>
      <c r="U4" s="32">
        <f t="shared" si="2"/>
        <v>0</v>
      </c>
      <c r="V4" s="282"/>
      <c r="W4" s="283"/>
      <c r="X4" s="284"/>
      <c r="Y4" s="284"/>
      <c r="Z4" s="284"/>
    </row>
    <row r="5" spans="1:26" ht="16.5" customHeight="1" x14ac:dyDescent="0.25">
      <c r="A5" s="281"/>
      <c r="B5" s="261">
        <v>3</v>
      </c>
      <c r="C5" s="60" t="s">
        <v>48</v>
      </c>
      <c r="D5" s="61"/>
      <c r="E5" s="62"/>
      <c r="F5" s="31">
        <f t="shared" si="3"/>
        <v>900</v>
      </c>
      <c r="G5" s="261">
        <v>13</v>
      </c>
      <c r="H5" s="60"/>
      <c r="I5" s="61"/>
      <c r="J5" s="62"/>
      <c r="K5" s="31">
        <f t="shared" si="0"/>
        <v>0</v>
      </c>
      <c r="L5" s="261">
        <v>23</v>
      </c>
      <c r="M5" s="60" t="s">
        <v>53</v>
      </c>
      <c r="N5" s="61"/>
      <c r="O5" s="62"/>
      <c r="P5" s="31">
        <f t="shared" si="1"/>
        <v>240</v>
      </c>
      <c r="Q5" s="261">
        <v>33</v>
      </c>
      <c r="R5" s="60"/>
      <c r="S5" s="61"/>
      <c r="T5" s="62"/>
      <c r="U5" s="32">
        <f t="shared" si="2"/>
        <v>0</v>
      </c>
      <c r="V5" s="282"/>
      <c r="W5" s="283"/>
      <c r="X5" s="284"/>
      <c r="Y5" s="284"/>
      <c r="Z5" s="284"/>
    </row>
    <row r="6" spans="1:26" ht="16.5" customHeight="1" x14ac:dyDescent="0.25">
      <c r="A6" s="281"/>
      <c r="B6" s="261">
        <v>4</v>
      </c>
      <c r="C6" s="60" t="s">
        <v>52</v>
      </c>
      <c r="D6" s="61"/>
      <c r="E6" s="62"/>
      <c r="F6" s="31">
        <f t="shared" si="3"/>
        <v>1500</v>
      </c>
      <c r="G6" s="261">
        <v>14</v>
      </c>
      <c r="H6" s="60"/>
      <c r="I6" s="61"/>
      <c r="J6" s="62"/>
      <c r="K6" s="31">
        <f t="shared" si="0"/>
        <v>0</v>
      </c>
      <c r="L6" s="261">
        <v>24</v>
      </c>
      <c r="M6" s="60" t="s">
        <v>50</v>
      </c>
      <c r="N6" s="61"/>
      <c r="O6" s="62"/>
      <c r="P6" s="31">
        <f t="shared" si="1"/>
        <v>650</v>
      </c>
      <c r="Q6" s="261">
        <v>34</v>
      </c>
      <c r="R6" s="60"/>
      <c r="S6" s="61"/>
      <c r="T6" s="62"/>
      <c r="U6" s="32">
        <f t="shared" si="2"/>
        <v>0</v>
      </c>
      <c r="V6" s="282"/>
      <c r="W6" s="283"/>
      <c r="X6" s="284"/>
      <c r="Y6" s="284"/>
      <c r="Z6" s="284"/>
    </row>
    <row r="7" spans="1:26" ht="16.5" customHeight="1" x14ac:dyDescent="0.25">
      <c r="A7" s="281"/>
      <c r="B7" s="261">
        <v>5</v>
      </c>
      <c r="C7" s="60" t="s">
        <v>54</v>
      </c>
      <c r="D7" s="61"/>
      <c r="E7" s="62"/>
      <c r="F7" s="31">
        <f t="shared" si="3"/>
        <v>720</v>
      </c>
      <c r="G7" s="261">
        <v>15</v>
      </c>
      <c r="H7" s="60"/>
      <c r="I7" s="61"/>
      <c r="J7" s="62"/>
      <c r="K7" s="31">
        <f t="shared" si="0"/>
        <v>0</v>
      </c>
      <c r="L7" s="261">
        <v>25</v>
      </c>
      <c r="M7" s="60" t="s">
        <v>47</v>
      </c>
      <c r="N7" s="61"/>
      <c r="O7" s="62"/>
      <c r="P7" s="31">
        <f t="shared" si="1"/>
        <v>4800</v>
      </c>
      <c r="Q7" s="261">
        <v>35</v>
      </c>
      <c r="R7" s="60"/>
      <c r="S7" s="61"/>
      <c r="T7" s="62"/>
      <c r="U7" s="32">
        <f t="shared" si="2"/>
        <v>0</v>
      </c>
      <c r="X7" s="279"/>
      <c r="Y7" s="279"/>
      <c r="Z7" s="279"/>
    </row>
    <row r="8" spans="1:26" ht="17.25" customHeight="1" x14ac:dyDescent="0.25">
      <c r="A8" s="281"/>
      <c r="B8" s="261">
        <v>6</v>
      </c>
      <c r="C8" s="60"/>
      <c r="D8" s="61"/>
      <c r="E8" s="62"/>
      <c r="F8" s="31">
        <f t="shared" si="3"/>
        <v>0</v>
      </c>
      <c r="G8" s="261">
        <v>16</v>
      </c>
      <c r="H8" s="60"/>
      <c r="I8" s="61"/>
      <c r="J8" s="62"/>
      <c r="K8" s="31">
        <f t="shared" si="0"/>
        <v>0</v>
      </c>
      <c r="L8" s="261">
        <v>26</v>
      </c>
      <c r="M8" s="60" t="s">
        <v>40</v>
      </c>
      <c r="N8" s="61"/>
      <c r="O8" s="62"/>
      <c r="P8" s="31">
        <f t="shared" si="1"/>
        <v>1830</v>
      </c>
      <c r="Q8" s="261">
        <v>36</v>
      </c>
      <c r="R8" s="60"/>
      <c r="S8" s="61"/>
      <c r="T8" s="62"/>
      <c r="U8" s="32">
        <f t="shared" si="2"/>
        <v>0</v>
      </c>
      <c r="V8" s="282"/>
      <c r="W8" s="283"/>
      <c r="X8" s="286" t="s">
        <v>68</v>
      </c>
      <c r="Y8" s="286"/>
      <c r="Z8" s="286"/>
    </row>
    <row r="9" spans="1:26" ht="16.5" customHeight="1" x14ac:dyDescent="0.25">
      <c r="A9" s="281"/>
      <c r="B9" s="261">
        <v>7</v>
      </c>
      <c r="C9" s="60"/>
      <c r="D9" s="61"/>
      <c r="E9" s="62"/>
      <c r="F9" s="31">
        <f t="shared" si="3"/>
        <v>0</v>
      </c>
      <c r="G9" s="261">
        <v>17</v>
      </c>
      <c r="H9" s="60"/>
      <c r="I9" s="61"/>
      <c r="J9" s="62"/>
      <c r="K9" s="31">
        <f t="shared" si="0"/>
        <v>0</v>
      </c>
      <c r="L9" s="261">
        <v>27</v>
      </c>
      <c r="M9" s="60" t="s">
        <v>49</v>
      </c>
      <c r="N9" s="61"/>
      <c r="O9" s="62"/>
      <c r="P9" s="31">
        <f t="shared" si="1"/>
        <v>0</v>
      </c>
      <c r="Q9" s="261">
        <v>37</v>
      </c>
      <c r="R9" s="60"/>
      <c r="S9" s="61"/>
      <c r="T9" s="62"/>
      <c r="U9" s="32">
        <f t="shared" si="2"/>
        <v>0</v>
      </c>
      <c r="V9" s="282"/>
      <c r="W9" s="283"/>
      <c r="X9" s="286"/>
      <c r="Y9" s="286"/>
      <c r="Z9" s="286"/>
    </row>
    <row r="10" spans="1:26" ht="16.5" customHeight="1" x14ac:dyDescent="0.25">
      <c r="A10" s="281"/>
      <c r="B10" s="261">
        <v>8</v>
      </c>
      <c r="C10" s="60"/>
      <c r="D10" s="61"/>
      <c r="E10" s="62"/>
      <c r="F10" s="31">
        <f t="shared" si="3"/>
        <v>0</v>
      </c>
      <c r="G10" s="261">
        <v>18</v>
      </c>
      <c r="H10" s="60"/>
      <c r="I10" s="61"/>
      <c r="J10" s="62"/>
      <c r="K10" s="31">
        <f t="shared" si="0"/>
        <v>0</v>
      </c>
      <c r="L10" s="261">
        <v>28</v>
      </c>
      <c r="M10" s="60"/>
      <c r="N10" s="61"/>
      <c r="O10" s="62"/>
      <c r="P10" s="31">
        <f t="shared" si="1"/>
        <v>0</v>
      </c>
      <c r="Q10" s="261">
        <v>38</v>
      </c>
      <c r="R10" s="60"/>
      <c r="S10" s="61"/>
      <c r="T10" s="62"/>
      <c r="U10" s="32">
        <f t="shared" si="2"/>
        <v>0</v>
      </c>
      <c r="V10" s="282"/>
      <c r="W10" s="283"/>
      <c r="X10" s="286"/>
      <c r="Y10" s="286"/>
      <c r="Z10" s="286"/>
    </row>
    <row r="11" spans="1:26" ht="15" customHeight="1" x14ac:dyDescent="0.25">
      <c r="A11" s="281"/>
      <c r="B11" s="261">
        <v>9</v>
      </c>
      <c r="C11" s="60"/>
      <c r="D11" s="61"/>
      <c r="E11" s="62"/>
      <c r="F11" s="31">
        <f t="shared" si="3"/>
        <v>0</v>
      </c>
      <c r="G11" s="261">
        <v>19</v>
      </c>
      <c r="H11" s="60"/>
      <c r="I11" s="61"/>
      <c r="J11" s="62"/>
      <c r="K11" s="31">
        <f t="shared" si="0"/>
        <v>0</v>
      </c>
      <c r="L11" s="261">
        <v>29</v>
      </c>
      <c r="M11" s="60"/>
      <c r="N11" s="61"/>
      <c r="O11" s="62"/>
      <c r="P11" s="31">
        <f t="shared" si="1"/>
        <v>0</v>
      </c>
      <c r="Q11" s="261">
        <v>39</v>
      </c>
      <c r="R11" s="60"/>
      <c r="S11" s="61"/>
      <c r="T11" s="62"/>
      <c r="U11" s="32">
        <f t="shared" si="2"/>
        <v>0</v>
      </c>
      <c r="V11" s="282"/>
      <c r="W11" s="283"/>
      <c r="X11" s="286"/>
      <c r="Y11" s="286"/>
      <c r="Z11" s="286"/>
    </row>
    <row r="12" spans="1:26" ht="15" customHeight="1" thickBot="1" x14ac:dyDescent="0.3">
      <c r="A12" s="281"/>
      <c r="B12" s="261">
        <v>10</v>
      </c>
      <c r="C12" s="57"/>
      <c r="D12" s="58"/>
      <c r="E12" s="58"/>
      <c r="F12" s="31">
        <f t="shared" si="3"/>
        <v>0</v>
      </c>
      <c r="G12" s="266">
        <v>20</v>
      </c>
      <c r="H12" s="57"/>
      <c r="I12" s="58"/>
      <c r="J12" s="59"/>
      <c r="K12" s="31">
        <f t="shared" si="0"/>
        <v>0</v>
      </c>
      <c r="L12" s="261">
        <v>30</v>
      </c>
      <c r="M12" s="57"/>
      <c r="N12" s="58"/>
      <c r="O12" s="59"/>
      <c r="P12" s="31">
        <f t="shared" si="1"/>
        <v>0</v>
      </c>
      <c r="Q12" s="261">
        <v>40</v>
      </c>
      <c r="R12" s="57"/>
      <c r="S12" s="58"/>
      <c r="T12" s="58"/>
      <c r="U12" s="32">
        <f t="shared" si="2"/>
        <v>0</v>
      </c>
      <c r="V12" s="282"/>
      <c r="W12" s="283"/>
      <c r="X12" s="286"/>
      <c r="Y12" s="286"/>
      <c r="Z12" s="286"/>
    </row>
    <row r="13" spans="1:26" s="27" customFormat="1" thickBot="1" x14ac:dyDescent="0.3">
      <c r="A13" s="272" t="s">
        <v>64</v>
      </c>
      <c r="B13" s="265" t="s">
        <v>12</v>
      </c>
      <c r="C13" s="247"/>
      <c r="D13" s="247"/>
      <c r="E13" s="157" t="s">
        <v>1</v>
      </c>
      <c r="F13" s="267" t="s">
        <v>0</v>
      </c>
      <c r="G13" s="248" t="s">
        <v>13</v>
      </c>
      <c r="H13" s="249"/>
      <c r="I13" s="249"/>
      <c r="J13" s="169" t="s">
        <v>1</v>
      </c>
      <c r="K13" s="170" t="s">
        <v>0</v>
      </c>
      <c r="L13" s="250" t="s">
        <v>14</v>
      </c>
      <c r="M13" s="251"/>
      <c r="N13" s="251"/>
      <c r="O13" s="182" t="s">
        <v>1</v>
      </c>
      <c r="P13" s="183" t="s">
        <v>0</v>
      </c>
      <c r="Q13" s="264" t="s">
        <v>15</v>
      </c>
      <c r="R13" s="252"/>
      <c r="S13" s="252"/>
      <c r="T13" s="195" t="s">
        <v>1</v>
      </c>
      <c r="U13" s="268" t="s">
        <v>0</v>
      </c>
      <c r="V13" s="287" t="s">
        <v>41</v>
      </c>
      <c r="W13" s="288"/>
      <c r="X13" s="286"/>
      <c r="Y13" s="286"/>
      <c r="Z13" s="286"/>
    </row>
    <row r="14" spans="1:26" ht="15" customHeight="1" x14ac:dyDescent="0.25">
      <c r="A14" s="240" t="str">
        <f>CONCATENATE($B$3,"-",$C$3)</f>
        <v>1-Logement</v>
      </c>
      <c r="B14" s="158"/>
      <c r="C14" s="159" t="s">
        <v>2</v>
      </c>
      <c r="D14" s="160"/>
      <c r="E14" s="161">
        <v>9</v>
      </c>
      <c r="F14" s="162">
        <v>750</v>
      </c>
      <c r="G14" s="171"/>
      <c r="H14" s="172" t="s">
        <v>2</v>
      </c>
      <c r="I14" s="173"/>
      <c r="J14" s="174"/>
      <c r="K14" s="175"/>
      <c r="L14" s="184"/>
      <c r="M14" s="185" t="s">
        <v>2</v>
      </c>
      <c r="N14" s="186"/>
      <c r="O14" s="187"/>
      <c r="P14" s="188"/>
      <c r="Q14" s="196"/>
      <c r="R14" s="197" t="s">
        <v>2</v>
      </c>
      <c r="S14" s="198"/>
      <c r="T14" s="199"/>
      <c r="U14" s="200"/>
      <c r="V14" s="90"/>
      <c r="W14" s="91"/>
    </row>
    <row r="15" spans="1:26" ht="15" customHeight="1" x14ac:dyDescent="0.25">
      <c r="A15" s="241"/>
      <c r="B15" s="163"/>
      <c r="C15" s="164" t="s">
        <v>28</v>
      </c>
      <c r="D15" s="165"/>
      <c r="E15" s="166">
        <v>9</v>
      </c>
      <c r="F15" s="167">
        <v>750</v>
      </c>
      <c r="G15" s="176"/>
      <c r="H15" s="177" t="s">
        <v>28</v>
      </c>
      <c r="I15" s="178"/>
      <c r="J15" s="179"/>
      <c r="K15" s="180"/>
      <c r="L15" s="189"/>
      <c r="M15" s="190" t="s">
        <v>28</v>
      </c>
      <c r="N15" s="191"/>
      <c r="O15" s="192"/>
      <c r="P15" s="193"/>
      <c r="Q15" s="201"/>
      <c r="R15" s="202" t="s">
        <v>28</v>
      </c>
      <c r="S15" s="203"/>
      <c r="T15" s="204"/>
      <c r="U15" s="205"/>
      <c r="W15" s="92"/>
    </row>
    <row r="16" spans="1:26" ht="15" customHeight="1" x14ac:dyDescent="0.25">
      <c r="A16" s="241"/>
      <c r="B16" s="163"/>
      <c r="C16" s="164" t="s">
        <v>3</v>
      </c>
      <c r="D16" s="165"/>
      <c r="E16" s="166">
        <v>9</v>
      </c>
      <c r="F16" s="167">
        <v>750</v>
      </c>
      <c r="G16" s="176"/>
      <c r="H16" s="177" t="s">
        <v>3</v>
      </c>
      <c r="I16" s="178"/>
      <c r="J16" s="179"/>
      <c r="K16" s="180"/>
      <c r="L16" s="189"/>
      <c r="M16" s="190" t="s">
        <v>3</v>
      </c>
      <c r="N16" s="191"/>
      <c r="O16" s="192"/>
      <c r="P16" s="193"/>
      <c r="Q16" s="201"/>
      <c r="R16" s="202" t="s">
        <v>3</v>
      </c>
      <c r="S16" s="203"/>
      <c r="T16" s="204"/>
      <c r="U16" s="205"/>
      <c r="W16" s="92"/>
    </row>
    <row r="17" spans="1:23" ht="15" customHeight="1" x14ac:dyDescent="0.25">
      <c r="A17" s="241"/>
      <c r="B17" s="163"/>
      <c r="C17" s="164" t="s">
        <v>4</v>
      </c>
      <c r="D17" s="165"/>
      <c r="E17" s="166">
        <v>9</v>
      </c>
      <c r="F17" s="167">
        <v>750</v>
      </c>
      <c r="G17" s="176"/>
      <c r="H17" s="177" t="s">
        <v>4</v>
      </c>
      <c r="I17" s="178"/>
      <c r="J17" s="179"/>
      <c r="K17" s="180"/>
      <c r="L17" s="189"/>
      <c r="M17" s="190" t="s">
        <v>4</v>
      </c>
      <c r="N17" s="191"/>
      <c r="O17" s="192"/>
      <c r="P17" s="193"/>
      <c r="Q17" s="201"/>
      <c r="R17" s="202" t="s">
        <v>4</v>
      </c>
      <c r="S17" s="203"/>
      <c r="T17" s="204"/>
      <c r="U17" s="205"/>
      <c r="W17" s="92"/>
    </row>
    <row r="18" spans="1:23" ht="15" customHeight="1" x14ac:dyDescent="0.25">
      <c r="A18" s="241"/>
      <c r="B18" s="163"/>
      <c r="C18" s="164" t="s">
        <v>5</v>
      </c>
      <c r="D18" s="165"/>
      <c r="E18" s="166">
        <v>9</v>
      </c>
      <c r="F18" s="167">
        <v>750</v>
      </c>
      <c r="G18" s="176"/>
      <c r="H18" s="177" t="s">
        <v>5</v>
      </c>
      <c r="I18" s="178"/>
      <c r="J18" s="179"/>
      <c r="K18" s="180"/>
      <c r="L18" s="189"/>
      <c r="M18" s="190" t="s">
        <v>5</v>
      </c>
      <c r="N18" s="191"/>
      <c r="O18" s="192"/>
      <c r="P18" s="193"/>
      <c r="Q18" s="201"/>
      <c r="R18" s="202" t="s">
        <v>5</v>
      </c>
      <c r="S18" s="203"/>
      <c r="T18" s="204"/>
      <c r="U18" s="205"/>
      <c r="W18" s="92"/>
    </row>
    <row r="19" spans="1:23" ht="15" customHeight="1" x14ac:dyDescent="0.25">
      <c r="A19" s="241"/>
      <c r="B19" s="163"/>
      <c r="C19" s="164" t="s">
        <v>6</v>
      </c>
      <c r="D19" s="165"/>
      <c r="E19" s="166">
        <v>9</v>
      </c>
      <c r="F19" s="167">
        <v>750</v>
      </c>
      <c r="G19" s="176"/>
      <c r="H19" s="177" t="s">
        <v>6</v>
      </c>
      <c r="I19" s="178"/>
      <c r="J19" s="179"/>
      <c r="K19" s="180"/>
      <c r="L19" s="189"/>
      <c r="M19" s="190" t="s">
        <v>6</v>
      </c>
      <c r="N19" s="191"/>
      <c r="O19" s="192"/>
      <c r="P19" s="193"/>
      <c r="Q19" s="201"/>
      <c r="R19" s="202" t="s">
        <v>6</v>
      </c>
      <c r="S19" s="203"/>
      <c r="T19" s="204"/>
      <c r="U19" s="205"/>
      <c r="W19" s="92"/>
    </row>
    <row r="20" spans="1:23" ht="15" customHeight="1" x14ac:dyDescent="0.25">
      <c r="A20" s="241"/>
      <c r="B20" s="163"/>
      <c r="C20" s="164" t="s">
        <v>7</v>
      </c>
      <c r="D20" s="165"/>
      <c r="E20" s="166">
        <v>9</v>
      </c>
      <c r="F20" s="167">
        <v>750</v>
      </c>
      <c r="G20" s="176"/>
      <c r="H20" s="177" t="s">
        <v>7</v>
      </c>
      <c r="I20" s="178"/>
      <c r="J20" s="179"/>
      <c r="K20" s="180"/>
      <c r="L20" s="189"/>
      <c r="M20" s="190" t="s">
        <v>7</v>
      </c>
      <c r="N20" s="191"/>
      <c r="O20" s="192"/>
      <c r="P20" s="193"/>
      <c r="Q20" s="201"/>
      <c r="R20" s="202" t="s">
        <v>7</v>
      </c>
      <c r="S20" s="203"/>
      <c r="T20" s="204"/>
      <c r="U20" s="205"/>
      <c r="W20" s="92"/>
    </row>
    <row r="21" spans="1:23" ht="15" customHeight="1" x14ac:dyDescent="0.25">
      <c r="A21" s="241"/>
      <c r="B21" s="163"/>
      <c r="C21" s="164" t="s">
        <v>29</v>
      </c>
      <c r="D21" s="165"/>
      <c r="E21" s="166">
        <v>9</v>
      </c>
      <c r="F21" s="167">
        <v>750</v>
      </c>
      <c r="G21" s="176"/>
      <c r="H21" s="177" t="s">
        <v>29</v>
      </c>
      <c r="I21" s="178"/>
      <c r="J21" s="179"/>
      <c r="K21" s="180"/>
      <c r="L21" s="189"/>
      <c r="M21" s="190" t="s">
        <v>29</v>
      </c>
      <c r="N21" s="191"/>
      <c r="O21" s="192"/>
      <c r="P21" s="193"/>
      <c r="Q21" s="201"/>
      <c r="R21" s="202" t="s">
        <v>29</v>
      </c>
      <c r="S21" s="203"/>
      <c r="T21" s="204"/>
      <c r="U21" s="205"/>
      <c r="W21" s="92"/>
    </row>
    <row r="22" spans="1:23" ht="15" customHeight="1" x14ac:dyDescent="0.25">
      <c r="A22" s="241"/>
      <c r="B22" s="163"/>
      <c r="C22" s="164" t="s">
        <v>8</v>
      </c>
      <c r="D22" s="165"/>
      <c r="E22" s="166">
        <v>9</v>
      </c>
      <c r="F22" s="167">
        <v>750</v>
      </c>
      <c r="G22" s="176"/>
      <c r="H22" s="177" t="s">
        <v>8</v>
      </c>
      <c r="I22" s="178"/>
      <c r="J22" s="179"/>
      <c r="K22" s="180"/>
      <c r="L22" s="189"/>
      <c r="M22" s="190" t="s">
        <v>8</v>
      </c>
      <c r="N22" s="191"/>
      <c r="O22" s="192"/>
      <c r="P22" s="193"/>
      <c r="Q22" s="201"/>
      <c r="R22" s="202" t="s">
        <v>8</v>
      </c>
      <c r="S22" s="203"/>
      <c r="T22" s="204"/>
      <c r="U22" s="205"/>
      <c r="W22" s="92"/>
    </row>
    <row r="23" spans="1:23" ht="15" customHeight="1" x14ac:dyDescent="0.25">
      <c r="A23" s="241"/>
      <c r="B23" s="163"/>
      <c r="C23" s="164" t="s">
        <v>9</v>
      </c>
      <c r="D23" s="165"/>
      <c r="E23" s="166">
        <v>9</v>
      </c>
      <c r="F23" s="167">
        <v>750</v>
      </c>
      <c r="G23" s="176"/>
      <c r="H23" s="177" t="s">
        <v>9</v>
      </c>
      <c r="I23" s="178"/>
      <c r="J23" s="179"/>
      <c r="K23" s="180"/>
      <c r="L23" s="189"/>
      <c r="M23" s="190" t="s">
        <v>9</v>
      </c>
      <c r="N23" s="191"/>
      <c r="O23" s="192"/>
      <c r="P23" s="193"/>
      <c r="Q23" s="201"/>
      <c r="R23" s="202" t="s">
        <v>9</v>
      </c>
      <c r="S23" s="203"/>
      <c r="T23" s="204"/>
      <c r="U23" s="205"/>
      <c r="W23" s="92"/>
    </row>
    <row r="24" spans="1:23" ht="15" customHeight="1" x14ac:dyDescent="0.25">
      <c r="A24" s="241"/>
      <c r="B24" s="163"/>
      <c r="C24" s="164" t="s">
        <v>10</v>
      </c>
      <c r="D24" s="165"/>
      <c r="E24" s="166">
        <v>9</v>
      </c>
      <c r="F24" s="167">
        <v>750</v>
      </c>
      <c r="G24" s="176"/>
      <c r="H24" s="177" t="s">
        <v>10</v>
      </c>
      <c r="I24" s="178"/>
      <c r="J24" s="179"/>
      <c r="K24" s="180"/>
      <c r="L24" s="189"/>
      <c r="M24" s="190" t="s">
        <v>10</v>
      </c>
      <c r="N24" s="191"/>
      <c r="O24" s="192"/>
      <c r="P24" s="193"/>
      <c r="Q24" s="201"/>
      <c r="R24" s="202" t="s">
        <v>10</v>
      </c>
      <c r="S24" s="203"/>
      <c r="T24" s="204"/>
      <c r="U24" s="205"/>
      <c r="W24" s="92"/>
    </row>
    <row r="25" spans="1:23" ht="15" customHeight="1" x14ac:dyDescent="0.25">
      <c r="A25" s="241"/>
      <c r="B25" s="163"/>
      <c r="C25" s="242" t="s">
        <v>30</v>
      </c>
      <c r="D25" s="242"/>
      <c r="E25" s="166">
        <v>9</v>
      </c>
      <c r="F25" s="167">
        <v>750</v>
      </c>
      <c r="G25" s="176"/>
      <c r="H25" s="243" t="s">
        <v>30</v>
      </c>
      <c r="I25" s="243"/>
      <c r="J25" s="179"/>
      <c r="K25" s="180"/>
      <c r="L25" s="189"/>
      <c r="M25" s="244" t="s">
        <v>30</v>
      </c>
      <c r="N25" s="244"/>
      <c r="O25" s="192"/>
      <c r="P25" s="193"/>
      <c r="Q25" s="201"/>
      <c r="R25" s="245" t="s">
        <v>30</v>
      </c>
      <c r="S25" s="245"/>
      <c r="T25" s="204"/>
      <c r="U25" s="205"/>
      <c r="W25" s="92"/>
    </row>
    <row r="26" spans="1:23" thickBot="1" x14ac:dyDescent="0.3">
      <c r="A26" s="93" t="s">
        <v>36</v>
      </c>
      <c r="B26" s="168">
        <f>$B$3</f>
        <v>1</v>
      </c>
      <c r="C26" s="232" t="s">
        <v>16</v>
      </c>
      <c r="D26" s="232"/>
      <c r="E26" s="233">
        <f>SUM(F14:F25)</f>
        <v>9000</v>
      </c>
      <c r="F26" s="234"/>
      <c r="G26" s="181">
        <f>B26</f>
        <v>1</v>
      </c>
      <c r="H26" s="235" t="s">
        <v>16</v>
      </c>
      <c r="I26" s="235"/>
      <c r="J26" s="236">
        <f t="shared" ref="J26" si="4">SUM(K14:K25)</f>
        <v>0</v>
      </c>
      <c r="K26" s="236"/>
      <c r="L26" s="194">
        <f>B26</f>
        <v>1</v>
      </c>
      <c r="M26" s="237" t="s">
        <v>16</v>
      </c>
      <c r="N26" s="237"/>
      <c r="O26" s="238">
        <f t="shared" ref="O26" si="5">SUM(P14:P25)</f>
        <v>0</v>
      </c>
      <c r="P26" s="239"/>
      <c r="Q26" s="206">
        <f>B26</f>
        <v>1</v>
      </c>
      <c r="R26" s="229" t="s">
        <v>16</v>
      </c>
      <c r="S26" s="229"/>
      <c r="T26" s="230">
        <f t="shared" ref="T26" si="6">SUM(U14:U25)</f>
        <v>0</v>
      </c>
      <c r="U26" s="231"/>
      <c r="V26" s="215">
        <f>E26+J26+O26+T26</f>
        <v>9000</v>
      </c>
      <c r="W26" s="216"/>
    </row>
    <row r="27" spans="1:23" ht="15" customHeight="1" x14ac:dyDescent="0.25">
      <c r="A27" s="240" t="str">
        <f>CONCATENATE($B$4,"-",$C$4)</f>
        <v>2-EDF</v>
      </c>
      <c r="B27" s="158"/>
      <c r="C27" s="159" t="s">
        <v>2</v>
      </c>
      <c r="D27" s="160"/>
      <c r="E27" s="161">
        <v>5</v>
      </c>
      <c r="F27" s="162">
        <v>175</v>
      </c>
      <c r="G27" s="171"/>
      <c r="H27" s="172" t="s">
        <v>2</v>
      </c>
      <c r="I27" s="173"/>
      <c r="J27" s="174"/>
      <c r="K27" s="175"/>
      <c r="L27" s="184"/>
      <c r="M27" s="185" t="s">
        <v>2</v>
      </c>
      <c r="N27" s="186"/>
      <c r="O27" s="187"/>
      <c r="P27" s="188"/>
      <c r="Q27" s="196"/>
      <c r="R27" s="197" t="s">
        <v>2</v>
      </c>
      <c r="S27" s="198"/>
      <c r="T27" s="199"/>
      <c r="U27" s="200"/>
      <c r="V27" s="90"/>
      <c r="W27" s="91"/>
    </row>
    <row r="28" spans="1:23" x14ac:dyDescent="0.25">
      <c r="A28" s="241"/>
      <c r="B28" s="163"/>
      <c r="C28" s="164" t="s">
        <v>28</v>
      </c>
      <c r="D28" s="165"/>
      <c r="E28" s="166">
        <v>5</v>
      </c>
      <c r="F28" s="167">
        <v>175</v>
      </c>
      <c r="G28" s="176"/>
      <c r="H28" s="177" t="s">
        <v>28</v>
      </c>
      <c r="I28" s="178"/>
      <c r="J28" s="179"/>
      <c r="K28" s="180"/>
      <c r="L28" s="189"/>
      <c r="M28" s="190" t="s">
        <v>28</v>
      </c>
      <c r="N28" s="191"/>
      <c r="O28" s="192"/>
      <c r="P28" s="193"/>
      <c r="Q28" s="201"/>
      <c r="R28" s="202" t="s">
        <v>28</v>
      </c>
      <c r="S28" s="203"/>
      <c r="T28" s="204"/>
      <c r="U28" s="205"/>
      <c r="W28" s="92"/>
    </row>
    <row r="29" spans="1:23" x14ac:dyDescent="0.25">
      <c r="A29" s="241"/>
      <c r="B29" s="163"/>
      <c r="C29" s="164" t="s">
        <v>3</v>
      </c>
      <c r="D29" s="165"/>
      <c r="E29" s="166">
        <v>5</v>
      </c>
      <c r="F29" s="167">
        <v>175</v>
      </c>
      <c r="G29" s="176"/>
      <c r="H29" s="177" t="s">
        <v>3</v>
      </c>
      <c r="I29" s="178"/>
      <c r="J29" s="179"/>
      <c r="K29" s="180"/>
      <c r="L29" s="189"/>
      <c r="M29" s="190" t="s">
        <v>3</v>
      </c>
      <c r="N29" s="191"/>
      <c r="O29" s="192"/>
      <c r="P29" s="193"/>
      <c r="Q29" s="201"/>
      <c r="R29" s="202" t="s">
        <v>3</v>
      </c>
      <c r="S29" s="203"/>
      <c r="T29" s="204"/>
      <c r="U29" s="205"/>
      <c r="W29" s="92"/>
    </row>
    <row r="30" spans="1:23" x14ac:dyDescent="0.25">
      <c r="A30" s="241"/>
      <c r="B30" s="163"/>
      <c r="C30" s="164" t="s">
        <v>4</v>
      </c>
      <c r="D30" s="165"/>
      <c r="E30" s="166">
        <v>5</v>
      </c>
      <c r="F30" s="167">
        <v>175</v>
      </c>
      <c r="G30" s="176"/>
      <c r="H30" s="177" t="s">
        <v>4</v>
      </c>
      <c r="I30" s="178"/>
      <c r="J30" s="179"/>
      <c r="K30" s="180"/>
      <c r="L30" s="189"/>
      <c r="M30" s="190" t="s">
        <v>4</v>
      </c>
      <c r="N30" s="191"/>
      <c r="O30" s="192"/>
      <c r="P30" s="193"/>
      <c r="Q30" s="201"/>
      <c r="R30" s="202" t="s">
        <v>4</v>
      </c>
      <c r="S30" s="203"/>
      <c r="T30" s="204"/>
      <c r="U30" s="205"/>
      <c r="W30" s="92"/>
    </row>
    <row r="31" spans="1:23" x14ac:dyDescent="0.25">
      <c r="A31" s="241"/>
      <c r="B31" s="163"/>
      <c r="C31" s="164" t="s">
        <v>5</v>
      </c>
      <c r="D31" s="165"/>
      <c r="E31" s="166">
        <v>5</v>
      </c>
      <c r="F31" s="167">
        <v>175</v>
      </c>
      <c r="G31" s="176"/>
      <c r="H31" s="177" t="s">
        <v>5</v>
      </c>
      <c r="I31" s="178"/>
      <c r="J31" s="179"/>
      <c r="K31" s="180"/>
      <c r="L31" s="189"/>
      <c r="M31" s="190" t="s">
        <v>5</v>
      </c>
      <c r="N31" s="191"/>
      <c r="O31" s="192"/>
      <c r="P31" s="193"/>
      <c r="Q31" s="201"/>
      <c r="R31" s="202" t="s">
        <v>5</v>
      </c>
      <c r="S31" s="203"/>
      <c r="T31" s="204"/>
      <c r="U31" s="205"/>
      <c r="W31" s="92"/>
    </row>
    <row r="32" spans="1:23" x14ac:dyDescent="0.25">
      <c r="A32" s="241"/>
      <c r="B32" s="163"/>
      <c r="C32" s="164" t="s">
        <v>6</v>
      </c>
      <c r="D32" s="165"/>
      <c r="E32" s="166">
        <v>5</v>
      </c>
      <c r="F32" s="167">
        <v>175</v>
      </c>
      <c r="G32" s="176"/>
      <c r="H32" s="177" t="s">
        <v>6</v>
      </c>
      <c r="I32" s="178"/>
      <c r="J32" s="179"/>
      <c r="K32" s="180"/>
      <c r="L32" s="189"/>
      <c r="M32" s="190" t="s">
        <v>6</v>
      </c>
      <c r="N32" s="191"/>
      <c r="O32" s="192"/>
      <c r="P32" s="193"/>
      <c r="Q32" s="201"/>
      <c r="R32" s="202" t="s">
        <v>6</v>
      </c>
      <c r="S32" s="203"/>
      <c r="T32" s="204"/>
      <c r="U32" s="205"/>
      <c r="W32" s="92"/>
    </row>
    <row r="33" spans="1:23" x14ac:dyDescent="0.25">
      <c r="A33" s="241"/>
      <c r="B33" s="163"/>
      <c r="C33" s="164" t="s">
        <v>7</v>
      </c>
      <c r="D33" s="165"/>
      <c r="E33" s="166">
        <v>5</v>
      </c>
      <c r="F33" s="167">
        <v>175</v>
      </c>
      <c r="G33" s="176"/>
      <c r="H33" s="177" t="s">
        <v>7</v>
      </c>
      <c r="I33" s="178"/>
      <c r="J33" s="179"/>
      <c r="K33" s="180"/>
      <c r="L33" s="189"/>
      <c r="M33" s="190" t="s">
        <v>7</v>
      </c>
      <c r="N33" s="191"/>
      <c r="O33" s="192"/>
      <c r="P33" s="193"/>
      <c r="Q33" s="201"/>
      <c r="R33" s="202" t="s">
        <v>7</v>
      </c>
      <c r="S33" s="203"/>
      <c r="T33" s="204"/>
      <c r="U33" s="205"/>
      <c r="W33" s="92"/>
    </row>
    <row r="34" spans="1:23" x14ac:dyDescent="0.25">
      <c r="A34" s="241"/>
      <c r="B34" s="163"/>
      <c r="C34" s="164" t="s">
        <v>29</v>
      </c>
      <c r="D34" s="165"/>
      <c r="E34" s="166">
        <v>5</v>
      </c>
      <c r="F34" s="167">
        <v>175</v>
      </c>
      <c r="G34" s="176"/>
      <c r="H34" s="177" t="s">
        <v>29</v>
      </c>
      <c r="I34" s="178"/>
      <c r="J34" s="179"/>
      <c r="K34" s="180"/>
      <c r="L34" s="189"/>
      <c r="M34" s="190" t="s">
        <v>29</v>
      </c>
      <c r="N34" s="191"/>
      <c r="O34" s="192"/>
      <c r="P34" s="193"/>
      <c r="Q34" s="201"/>
      <c r="R34" s="202" t="s">
        <v>29</v>
      </c>
      <c r="S34" s="203"/>
      <c r="T34" s="204"/>
      <c r="U34" s="205"/>
      <c r="W34" s="92"/>
    </row>
    <row r="35" spans="1:23" x14ac:dyDescent="0.25">
      <c r="A35" s="241"/>
      <c r="B35" s="163"/>
      <c r="C35" s="164" t="s">
        <v>8</v>
      </c>
      <c r="D35" s="165"/>
      <c r="E35" s="166">
        <v>5</v>
      </c>
      <c r="F35" s="167">
        <v>175</v>
      </c>
      <c r="G35" s="176"/>
      <c r="H35" s="177" t="s">
        <v>8</v>
      </c>
      <c r="I35" s="178"/>
      <c r="J35" s="179"/>
      <c r="K35" s="180"/>
      <c r="L35" s="189"/>
      <c r="M35" s="190" t="s">
        <v>8</v>
      </c>
      <c r="N35" s="191"/>
      <c r="O35" s="192"/>
      <c r="P35" s="193"/>
      <c r="Q35" s="201"/>
      <c r="R35" s="202" t="s">
        <v>8</v>
      </c>
      <c r="S35" s="203"/>
      <c r="T35" s="204"/>
      <c r="U35" s="205"/>
      <c r="W35" s="92"/>
    </row>
    <row r="36" spans="1:23" x14ac:dyDescent="0.25">
      <c r="A36" s="241"/>
      <c r="B36" s="163"/>
      <c r="C36" s="164" t="s">
        <v>9</v>
      </c>
      <c r="D36" s="165"/>
      <c r="E36" s="166">
        <v>5</v>
      </c>
      <c r="F36" s="167">
        <v>175</v>
      </c>
      <c r="G36" s="176"/>
      <c r="H36" s="177" t="s">
        <v>9</v>
      </c>
      <c r="I36" s="178"/>
      <c r="J36" s="179"/>
      <c r="K36" s="180"/>
      <c r="L36" s="189"/>
      <c r="M36" s="190" t="s">
        <v>9</v>
      </c>
      <c r="N36" s="191"/>
      <c r="O36" s="192"/>
      <c r="P36" s="193"/>
      <c r="Q36" s="201"/>
      <c r="R36" s="202" t="s">
        <v>9</v>
      </c>
      <c r="S36" s="203"/>
      <c r="T36" s="204"/>
      <c r="U36" s="205"/>
      <c r="W36" s="92"/>
    </row>
    <row r="37" spans="1:23" x14ac:dyDescent="0.25">
      <c r="A37" s="241"/>
      <c r="B37" s="163"/>
      <c r="C37" s="164" t="s">
        <v>10</v>
      </c>
      <c r="D37" s="165"/>
      <c r="E37" s="166">
        <v>5</v>
      </c>
      <c r="F37" s="167">
        <v>175</v>
      </c>
      <c r="G37" s="176"/>
      <c r="H37" s="177" t="s">
        <v>10</v>
      </c>
      <c r="I37" s="178"/>
      <c r="J37" s="179"/>
      <c r="K37" s="180"/>
      <c r="L37" s="189"/>
      <c r="M37" s="190" t="s">
        <v>10</v>
      </c>
      <c r="N37" s="191"/>
      <c r="O37" s="192"/>
      <c r="P37" s="193"/>
      <c r="Q37" s="201"/>
      <c r="R37" s="202" t="s">
        <v>10</v>
      </c>
      <c r="S37" s="203"/>
      <c r="T37" s="204"/>
      <c r="U37" s="205"/>
      <c r="W37" s="92"/>
    </row>
    <row r="38" spans="1:23" x14ac:dyDescent="0.25">
      <c r="A38" s="241"/>
      <c r="B38" s="163"/>
      <c r="C38" s="242" t="s">
        <v>30</v>
      </c>
      <c r="D38" s="242"/>
      <c r="E38" s="166">
        <v>5</v>
      </c>
      <c r="F38" s="167">
        <v>175</v>
      </c>
      <c r="G38" s="176"/>
      <c r="H38" s="243" t="s">
        <v>30</v>
      </c>
      <c r="I38" s="243"/>
      <c r="J38" s="179"/>
      <c r="K38" s="180"/>
      <c r="L38" s="189"/>
      <c r="M38" s="244" t="s">
        <v>30</v>
      </c>
      <c r="N38" s="244"/>
      <c r="O38" s="192"/>
      <c r="P38" s="193"/>
      <c r="Q38" s="201"/>
      <c r="R38" s="245" t="s">
        <v>30</v>
      </c>
      <c r="S38" s="245"/>
      <c r="T38" s="204"/>
      <c r="U38" s="205"/>
      <c r="W38" s="92"/>
    </row>
    <row r="39" spans="1:23" thickBot="1" x14ac:dyDescent="0.3">
      <c r="A39" s="93" t="s">
        <v>36</v>
      </c>
      <c r="B39" s="168">
        <v>2</v>
      </c>
      <c r="C39" s="232" t="s">
        <v>16</v>
      </c>
      <c r="D39" s="232"/>
      <c r="E39" s="233">
        <f t="shared" ref="E39" si="7">SUM(F27:F38)</f>
        <v>2100</v>
      </c>
      <c r="F39" s="234"/>
      <c r="G39" s="181">
        <f>B39</f>
        <v>2</v>
      </c>
      <c r="H39" s="235" t="s">
        <v>16</v>
      </c>
      <c r="I39" s="235"/>
      <c r="J39" s="236">
        <f t="shared" ref="J39" si="8">SUM(K27:K38)</f>
        <v>0</v>
      </c>
      <c r="K39" s="236"/>
      <c r="L39" s="194">
        <f>B39</f>
        <v>2</v>
      </c>
      <c r="M39" s="237" t="s">
        <v>16</v>
      </c>
      <c r="N39" s="237"/>
      <c r="O39" s="238">
        <f t="shared" ref="O39" si="9">SUM(P27:P38)</f>
        <v>0</v>
      </c>
      <c r="P39" s="239"/>
      <c r="Q39" s="206">
        <f>B39</f>
        <v>2</v>
      </c>
      <c r="R39" s="229" t="s">
        <v>16</v>
      </c>
      <c r="S39" s="229"/>
      <c r="T39" s="230">
        <f t="shared" ref="T39" si="10">SUM(U27:U38)</f>
        <v>0</v>
      </c>
      <c r="U39" s="231"/>
      <c r="V39" s="215">
        <f>E39+J39+O39+T39</f>
        <v>2100</v>
      </c>
      <c r="W39" s="216"/>
    </row>
    <row r="40" spans="1:23" ht="15" customHeight="1" x14ac:dyDescent="0.25">
      <c r="A40" s="240" t="str">
        <f>CONCATENATE($B$5,"-",$C$5)</f>
        <v>3-Internet/Téléphone</v>
      </c>
      <c r="B40" s="158"/>
      <c r="C40" s="159" t="s">
        <v>2</v>
      </c>
      <c r="D40" s="160"/>
      <c r="E40" s="161">
        <v>20</v>
      </c>
      <c r="F40" s="162">
        <v>75</v>
      </c>
      <c r="G40" s="171"/>
      <c r="H40" s="172" t="s">
        <v>2</v>
      </c>
      <c r="I40" s="173"/>
      <c r="J40" s="174"/>
      <c r="K40" s="175"/>
      <c r="L40" s="184"/>
      <c r="M40" s="185" t="s">
        <v>2</v>
      </c>
      <c r="N40" s="186"/>
      <c r="O40" s="187"/>
      <c r="P40" s="188"/>
      <c r="Q40" s="196"/>
      <c r="R40" s="197" t="s">
        <v>2</v>
      </c>
      <c r="S40" s="198"/>
      <c r="T40" s="199"/>
      <c r="U40" s="200"/>
      <c r="V40" s="90"/>
      <c r="W40" s="91"/>
    </row>
    <row r="41" spans="1:23" x14ac:dyDescent="0.25">
      <c r="A41" s="241"/>
      <c r="B41" s="163"/>
      <c r="C41" s="164" t="s">
        <v>28</v>
      </c>
      <c r="D41" s="165"/>
      <c r="E41" s="166">
        <v>20</v>
      </c>
      <c r="F41" s="167">
        <v>75</v>
      </c>
      <c r="G41" s="176"/>
      <c r="H41" s="177" t="s">
        <v>28</v>
      </c>
      <c r="I41" s="178"/>
      <c r="J41" s="179"/>
      <c r="K41" s="180"/>
      <c r="L41" s="189"/>
      <c r="M41" s="190" t="s">
        <v>28</v>
      </c>
      <c r="N41" s="191"/>
      <c r="O41" s="192"/>
      <c r="P41" s="193"/>
      <c r="Q41" s="201"/>
      <c r="R41" s="202" t="s">
        <v>28</v>
      </c>
      <c r="S41" s="203"/>
      <c r="T41" s="204"/>
      <c r="U41" s="205"/>
      <c r="W41" s="92"/>
    </row>
    <row r="42" spans="1:23" x14ac:dyDescent="0.25">
      <c r="A42" s="241"/>
      <c r="B42" s="163"/>
      <c r="C42" s="164" t="s">
        <v>3</v>
      </c>
      <c r="D42" s="165"/>
      <c r="E42" s="166">
        <v>20</v>
      </c>
      <c r="F42" s="167">
        <v>75</v>
      </c>
      <c r="G42" s="176"/>
      <c r="H42" s="177" t="s">
        <v>3</v>
      </c>
      <c r="I42" s="178"/>
      <c r="J42" s="179"/>
      <c r="K42" s="180"/>
      <c r="L42" s="189"/>
      <c r="M42" s="190" t="s">
        <v>3</v>
      </c>
      <c r="N42" s="191"/>
      <c r="O42" s="192"/>
      <c r="P42" s="193"/>
      <c r="Q42" s="201"/>
      <c r="R42" s="202" t="s">
        <v>3</v>
      </c>
      <c r="S42" s="203"/>
      <c r="T42" s="204"/>
      <c r="U42" s="205"/>
      <c r="W42" s="92"/>
    </row>
    <row r="43" spans="1:23" x14ac:dyDescent="0.25">
      <c r="A43" s="241"/>
      <c r="B43" s="163"/>
      <c r="C43" s="164" t="s">
        <v>4</v>
      </c>
      <c r="D43" s="165"/>
      <c r="E43" s="166">
        <v>20</v>
      </c>
      <c r="F43" s="167">
        <v>75</v>
      </c>
      <c r="G43" s="176"/>
      <c r="H43" s="177" t="s">
        <v>4</v>
      </c>
      <c r="I43" s="178"/>
      <c r="J43" s="179"/>
      <c r="K43" s="180"/>
      <c r="L43" s="189"/>
      <c r="M43" s="190" t="s">
        <v>4</v>
      </c>
      <c r="N43" s="191"/>
      <c r="O43" s="192"/>
      <c r="P43" s="193"/>
      <c r="Q43" s="201"/>
      <c r="R43" s="202" t="s">
        <v>4</v>
      </c>
      <c r="S43" s="203"/>
      <c r="T43" s="204"/>
      <c r="U43" s="205"/>
      <c r="W43" s="92"/>
    </row>
    <row r="44" spans="1:23" x14ac:dyDescent="0.25">
      <c r="A44" s="241"/>
      <c r="B44" s="163"/>
      <c r="C44" s="164" t="s">
        <v>5</v>
      </c>
      <c r="D44" s="165"/>
      <c r="E44" s="166">
        <v>20</v>
      </c>
      <c r="F44" s="167">
        <v>75</v>
      </c>
      <c r="G44" s="176"/>
      <c r="H44" s="177" t="s">
        <v>5</v>
      </c>
      <c r="I44" s="178"/>
      <c r="J44" s="179"/>
      <c r="K44" s="180"/>
      <c r="L44" s="189"/>
      <c r="M44" s="190" t="s">
        <v>5</v>
      </c>
      <c r="N44" s="191"/>
      <c r="O44" s="192"/>
      <c r="P44" s="193"/>
      <c r="Q44" s="201"/>
      <c r="R44" s="202" t="s">
        <v>5</v>
      </c>
      <c r="S44" s="203"/>
      <c r="T44" s="204"/>
      <c r="U44" s="205"/>
      <c r="W44" s="92"/>
    </row>
    <row r="45" spans="1:23" x14ac:dyDescent="0.25">
      <c r="A45" s="241"/>
      <c r="B45" s="163"/>
      <c r="C45" s="164" t="s">
        <v>6</v>
      </c>
      <c r="D45" s="165"/>
      <c r="E45" s="166">
        <v>20</v>
      </c>
      <c r="F45" s="167">
        <v>75</v>
      </c>
      <c r="G45" s="176"/>
      <c r="H45" s="177" t="s">
        <v>6</v>
      </c>
      <c r="I45" s="178"/>
      <c r="J45" s="179"/>
      <c r="K45" s="180"/>
      <c r="L45" s="189"/>
      <c r="M45" s="190" t="s">
        <v>6</v>
      </c>
      <c r="N45" s="191"/>
      <c r="O45" s="192"/>
      <c r="P45" s="193"/>
      <c r="Q45" s="201"/>
      <c r="R45" s="202" t="s">
        <v>6</v>
      </c>
      <c r="S45" s="203"/>
      <c r="T45" s="204"/>
      <c r="U45" s="205"/>
      <c r="W45" s="92"/>
    </row>
    <row r="46" spans="1:23" x14ac:dyDescent="0.25">
      <c r="A46" s="241"/>
      <c r="B46" s="163"/>
      <c r="C46" s="164" t="s">
        <v>7</v>
      </c>
      <c r="D46" s="165"/>
      <c r="E46" s="166">
        <v>20</v>
      </c>
      <c r="F46" s="167">
        <v>75</v>
      </c>
      <c r="G46" s="176"/>
      <c r="H46" s="177" t="s">
        <v>7</v>
      </c>
      <c r="I46" s="178"/>
      <c r="J46" s="179"/>
      <c r="K46" s="180"/>
      <c r="L46" s="189"/>
      <c r="M46" s="190" t="s">
        <v>7</v>
      </c>
      <c r="N46" s="191"/>
      <c r="O46" s="192"/>
      <c r="P46" s="193"/>
      <c r="Q46" s="201"/>
      <c r="R46" s="202" t="s">
        <v>7</v>
      </c>
      <c r="S46" s="203"/>
      <c r="T46" s="204"/>
      <c r="U46" s="205"/>
      <c r="W46" s="92"/>
    </row>
    <row r="47" spans="1:23" x14ac:dyDescent="0.25">
      <c r="A47" s="241"/>
      <c r="B47" s="163"/>
      <c r="C47" s="164" t="s">
        <v>29</v>
      </c>
      <c r="D47" s="165"/>
      <c r="E47" s="166">
        <v>20</v>
      </c>
      <c r="F47" s="167">
        <v>75</v>
      </c>
      <c r="G47" s="176"/>
      <c r="H47" s="177" t="s">
        <v>29</v>
      </c>
      <c r="I47" s="178"/>
      <c r="J47" s="179"/>
      <c r="K47" s="180"/>
      <c r="L47" s="189"/>
      <c r="M47" s="190" t="s">
        <v>29</v>
      </c>
      <c r="N47" s="191"/>
      <c r="O47" s="192"/>
      <c r="P47" s="193"/>
      <c r="Q47" s="201"/>
      <c r="R47" s="202" t="s">
        <v>29</v>
      </c>
      <c r="S47" s="203"/>
      <c r="T47" s="204"/>
      <c r="U47" s="205"/>
      <c r="W47" s="92"/>
    </row>
    <row r="48" spans="1:23" x14ac:dyDescent="0.25">
      <c r="A48" s="241"/>
      <c r="B48" s="163"/>
      <c r="C48" s="164" t="s">
        <v>8</v>
      </c>
      <c r="D48" s="165"/>
      <c r="E48" s="166">
        <v>20</v>
      </c>
      <c r="F48" s="167">
        <v>75</v>
      </c>
      <c r="G48" s="176"/>
      <c r="H48" s="177" t="s">
        <v>8</v>
      </c>
      <c r="I48" s="178"/>
      <c r="J48" s="179"/>
      <c r="K48" s="180"/>
      <c r="L48" s="189"/>
      <c r="M48" s="190" t="s">
        <v>8</v>
      </c>
      <c r="N48" s="191"/>
      <c r="O48" s="192"/>
      <c r="P48" s="193"/>
      <c r="Q48" s="201"/>
      <c r="R48" s="202" t="s">
        <v>8</v>
      </c>
      <c r="S48" s="203"/>
      <c r="T48" s="204"/>
      <c r="U48" s="205"/>
      <c r="W48" s="92"/>
    </row>
    <row r="49" spans="1:23" x14ac:dyDescent="0.25">
      <c r="A49" s="241"/>
      <c r="B49" s="163"/>
      <c r="C49" s="164" t="s">
        <v>9</v>
      </c>
      <c r="D49" s="165"/>
      <c r="E49" s="166">
        <v>20</v>
      </c>
      <c r="F49" s="167">
        <v>75</v>
      </c>
      <c r="G49" s="176"/>
      <c r="H49" s="177" t="s">
        <v>9</v>
      </c>
      <c r="I49" s="178"/>
      <c r="J49" s="179"/>
      <c r="K49" s="180"/>
      <c r="L49" s="189"/>
      <c r="M49" s="190" t="s">
        <v>9</v>
      </c>
      <c r="N49" s="191"/>
      <c r="O49" s="192"/>
      <c r="P49" s="193"/>
      <c r="Q49" s="201"/>
      <c r="R49" s="202" t="s">
        <v>9</v>
      </c>
      <c r="S49" s="203"/>
      <c r="T49" s="204"/>
      <c r="U49" s="205"/>
      <c r="W49" s="92"/>
    </row>
    <row r="50" spans="1:23" x14ac:dyDescent="0.25">
      <c r="A50" s="241"/>
      <c r="B50" s="163"/>
      <c r="C50" s="164" t="s">
        <v>10</v>
      </c>
      <c r="D50" s="165"/>
      <c r="E50" s="166">
        <v>20</v>
      </c>
      <c r="F50" s="167">
        <v>75</v>
      </c>
      <c r="G50" s="176"/>
      <c r="H50" s="177" t="s">
        <v>10</v>
      </c>
      <c r="I50" s="178"/>
      <c r="J50" s="179"/>
      <c r="K50" s="180"/>
      <c r="L50" s="189"/>
      <c r="M50" s="190" t="s">
        <v>10</v>
      </c>
      <c r="N50" s="191"/>
      <c r="O50" s="192"/>
      <c r="P50" s="193"/>
      <c r="Q50" s="201"/>
      <c r="R50" s="202" t="s">
        <v>10</v>
      </c>
      <c r="S50" s="203"/>
      <c r="T50" s="204"/>
      <c r="U50" s="205"/>
      <c r="W50" s="92"/>
    </row>
    <row r="51" spans="1:23" x14ac:dyDescent="0.25">
      <c r="A51" s="241"/>
      <c r="B51" s="163"/>
      <c r="C51" s="242" t="s">
        <v>30</v>
      </c>
      <c r="D51" s="242"/>
      <c r="E51" s="166">
        <v>20</v>
      </c>
      <c r="F51" s="167">
        <v>75</v>
      </c>
      <c r="G51" s="176"/>
      <c r="H51" s="243" t="s">
        <v>30</v>
      </c>
      <c r="I51" s="243"/>
      <c r="J51" s="179"/>
      <c r="K51" s="180"/>
      <c r="L51" s="189"/>
      <c r="M51" s="244" t="s">
        <v>30</v>
      </c>
      <c r="N51" s="244"/>
      <c r="O51" s="192"/>
      <c r="P51" s="193"/>
      <c r="Q51" s="201"/>
      <c r="R51" s="245" t="s">
        <v>30</v>
      </c>
      <c r="S51" s="245"/>
      <c r="T51" s="204"/>
      <c r="U51" s="205"/>
      <c r="W51" s="92"/>
    </row>
    <row r="52" spans="1:23" thickBot="1" x14ac:dyDescent="0.3">
      <c r="A52" s="93" t="s">
        <v>36</v>
      </c>
      <c r="B52" s="168">
        <v>3</v>
      </c>
      <c r="C52" s="232" t="s">
        <v>16</v>
      </c>
      <c r="D52" s="232"/>
      <c r="E52" s="233">
        <f t="shared" ref="E52" si="11">SUM(F40:F51)</f>
        <v>900</v>
      </c>
      <c r="F52" s="234"/>
      <c r="G52" s="181">
        <f>B52</f>
        <v>3</v>
      </c>
      <c r="H52" s="235" t="s">
        <v>16</v>
      </c>
      <c r="I52" s="235"/>
      <c r="J52" s="236">
        <f t="shared" ref="J52" si="12">SUM(K40:K51)</f>
        <v>0</v>
      </c>
      <c r="K52" s="236"/>
      <c r="L52" s="194">
        <f>B52</f>
        <v>3</v>
      </c>
      <c r="M52" s="237" t="s">
        <v>16</v>
      </c>
      <c r="N52" s="237"/>
      <c r="O52" s="238">
        <f t="shared" ref="O52" si="13">SUM(P40:P51)</f>
        <v>0</v>
      </c>
      <c r="P52" s="239"/>
      <c r="Q52" s="206">
        <f>B52</f>
        <v>3</v>
      </c>
      <c r="R52" s="229" t="s">
        <v>16</v>
      </c>
      <c r="S52" s="229"/>
      <c r="T52" s="230">
        <f t="shared" ref="T52" si="14">SUM(U40:U51)</f>
        <v>0</v>
      </c>
      <c r="U52" s="231"/>
      <c r="V52" s="215">
        <f>E52+J52+O52+T52</f>
        <v>900</v>
      </c>
      <c r="W52" s="216"/>
    </row>
    <row r="53" spans="1:23" ht="15" customHeight="1" x14ac:dyDescent="0.25">
      <c r="A53" s="240" t="str">
        <f>CONCATENATE($B$6,"-",$C$6)</f>
        <v>4-Assurances</v>
      </c>
      <c r="B53" s="158"/>
      <c r="C53" s="159" t="s">
        <v>2</v>
      </c>
      <c r="D53" s="160"/>
      <c r="E53" s="161">
        <v>15</v>
      </c>
      <c r="F53" s="162">
        <v>125</v>
      </c>
      <c r="G53" s="171"/>
      <c r="H53" s="172" t="s">
        <v>2</v>
      </c>
      <c r="I53" s="173"/>
      <c r="J53" s="174"/>
      <c r="K53" s="175"/>
      <c r="L53" s="184"/>
      <c r="M53" s="185" t="s">
        <v>2</v>
      </c>
      <c r="N53" s="186"/>
      <c r="O53" s="187"/>
      <c r="P53" s="188"/>
      <c r="Q53" s="196"/>
      <c r="R53" s="197" t="s">
        <v>2</v>
      </c>
      <c r="S53" s="198"/>
      <c r="T53" s="199"/>
      <c r="U53" s="200"/>
      <c r="V53" s="90"/>
      <c r="W53" s="91"/>
    </row>
    <row r="54" spans="1:23" x14ac:dyDescent="0.25">
      <c r="A54" s="241"/>
      <c r="B54" s="163"/>
      <c r="C54" s="164" t="s">
        <v>28</v>
      </c>
      <c r="D54" s="165"/>
      <c r="E54" s="166">
        <v>15</v>
      </c>
      <c r="F54" s="167">
        <v>125</v>
      </c>
      <c r="G54" s="176"/>
      <c r="H54" s="177" t="s">
        <v>28</v>
      </c>
      <c r="I54" s="178"/>
      <c r="J54" s="179"/>
      <c r="K54" s="180"/>
      <c r="L54" s="189"/>
      <c r="M54" s="190" t="s">
        <v>28</v>
      </c>
      <c r="N54" s="191"/>
      <c r="O54" s="192"/>
      <c r="P54" s="193"/>
      <c r="Q54" s="201"/>
      <c r="R54" s="202" t="s">
        <v>28</v>
      </c>
      <c r="S54" s="203"/>
      <c r="T54" s="204"/>
      <c r="U54" s="205"/>
      <c r="W54" s="92"/>
    </row>
    <row r="55" spans="1:23" x14ac:dyDescent="0.25">
      <c r="A55" s="241"/>
      <c r="B55" s="163"/>
      <c r="C55" s="164" t="s">
        <v>3</v>
      </c>
      <c r="D55" s="165"/>
      <c r="E55" s="166">
        <v>15</v>
      </c>
      <c r="F55" s="167">
        <v>125</v>
      </c>
      <c r="G55" s="176"/>
      <c r="H55" s="177" t="s">
        <v>3</v>
      </c>
      <c r="I55" s="178"/>
      <c r="J55" s="179"/>
      <c r="K55" s="180"/>
      <c r="L55" s="189"/>
      <c r="M55" s="190" t="s">
        <v>3</v>
      </c>
      <c r="N55" s="191"/>
      <c r="O55" s="192"/>
      <c r="P55" s="193"/>
      <c r="Q55" s="201"/>
      <c r="R55" s="202" t="s">
        <v>3</v>
      </c>
      <c r="S55" s="203"/>
      <c r="T55" s="204"/>
      <c r="U55" s="205"/>
      <c r="W55" s="92"/>
    </row>
    <row r="56" spans="1:23" x14ac:dyDescent="0.25">
      <c r="A56" s="241"/>
      <c r="B56" s="163"/>
      <c r="C56" s="164" t="s">
        <v>4</v>
      </c>
      <c r="D56" s="165"/>
      <c r="E56" s="166">
        <v>15</v>
      </c>
      <c r="F56" s="167">
        <v>125</v>
      </c>
      <c r="G56" s="176"/>
      <c r="H56" s="177" t="s">
        <v>4</v>
      </c>
      <c r="I56" s="178"/>
      <c r="J56" s="179"/>
      <c r="K56" s="180"/>
      <c r="L56" s="189"/>
      <c r="M56" s="190" t="s">
        <v>4</v>
      </c>
      <c r="N56" s="191"/>
      <c r="O56" s="192"/>
      <c r="P56" s="193"/>
      <c r="Q56" s="201"/>
      <c r="R56" s="202" t="s">
        <v>4</v>
      </c>
      <c r="S56" s="203"/>
      <c r="T56" s="204"/>
      <c r="U56" s="205"/>
      <c r="W56" s="92"/>
    </row>
    <row r="57" spans="1:23" x14ac:dyDescent="0.25">
      <c r="A57" s="241"/>
      <c r="B57" s="163"/>
      <c r="C57" s="164" t="s">
        <v>5</v>
      </c>
      <c r="D57" s="165"/>
      <c r="E57" s="166">
        <v>15</v>
      </c>
      <c r="F57" s="167">
        <v>125</v>
      </c>
      <c r="G57" s="176"/>
      <c r="H57" s="177" t="s">
        <v>5</v>
      </c>
      <c r="I57" s="178"/>
      <c r="J57" s="179"/>
      <c r="K57" s="180"/>
      <c r="L57" s="189"/>
      <c r="M57" s="190" t="s">
        <v>5</v>
      </c>
      <c r="N57" s="191"/>
      <c r="O57" s="192"/>
      <c r="P57" s="193"/>
      <c r="Q57" s="201"/>
      <c r="R57" s="202" t="s">
        <v>5</v>
      </c>
      <c r="S57" s="203"/>
      <c r="T57" s="204"/>
      <c r="U57" s="205"/>
      <c r="W57" s="92"/>
    </row>
    <row r="58" spans="1:23" x14ac:dyDescent="0.25">
      <c r="A58" s="241"/>
      <c r="B58" s="163"/>
      <c r="C58" s="164" t="s">
        <v>6</v>
      </c>
      <c r="D58" s="165"/>
      <c r="E58" s="166">
        <v>15</v>
      </c>
      <c r="F58" s="167">
        <v>125</v>
      </c>
      <c r="G58" s="176"/>
      <c r="H58" s="177" t="s">
        <v>6</v>
      </c>
      <c r="I58" s="178"/>
      <c r="J58" s="179"/>
      <c r="K58" s="180"/>
      <c r="L58" s="189"/>
      <c r="M58" s="190" t="s">
        <v>6</v>
      </c>
      <c r="N58" s="191"/>
      <c r="O58" s="192"/>
      <c r="P58" s="193"/>
      <c r="Q58" s="201"/>
      <c r="R58" s="202" t="s">
        <v>6</v>
      </c>
      <c r="S58" s="203"/>
      <c r="T58" s="204"/>
      <c r="U58" s="205"/>
      <c r="W58" s="92"/>
    </row>
    <row r="59" spans="1:23" x14ac:dyDescent="0.25">
      <c r="A59" s="241"/>
      <c r="B59" s="163"/>
      <c r="C59" s="164" t="s">
        <v>7</v>
      </c>
      <c r="D59" s="165"/>
      <c r="E59" s="166">
        <v>15</v>
      </c>
      <c r="F59" s="167">
        <v>125</v>
      </c>
      <c r="G59" s="176"/>
      <c r="H59" s="177" t="s">
        <v>7</v>
      </c>
      <c r="I59" s="178"/>
      <c r="J59" s="179"/>
      <c r="K59" s="180"/>
      <c r="L59" s="189"/>
      <c r="M59" s="190" t="s">
        <v>7</v>
      </c>
      <c r="N59" s="191"/>
      <c r="O59" s="192"/>
      <c r="P59" s="193"/>
      <c r="Q59" s="201"/>
      <c r="R59" s="202" t="s">
        <v>7</v>
      </c>
      <c r="S59" s="203"/>
      <c r="T59" s="204"/>
      <c r="U59" s="205"/>
      <c r="W59" s="92"/>
    </row>
    <row r="60" spans="1:23" x14ac:dyDescent="0.25">
      <c r="A60" s="241"/>
      <c r="B60" s="163"/>
      <c r="C60" s="164" t="s">
        <v>29</v>
      </c>
      <c r="D60" s="165"/>
      <c r="E60" s="166">
        <v>15</v>
      </c>
      <c r="F60" s="167">
        <v>125</v>
      </c>
      <c r="G60" s="176"/>
      <c r="H60" s="177" t="s">
        <v>29</v>
      </c>
      <c r="I60" s="178"/>
      <c r="J60" s="179"/>
      <c r="K60" s="180"/>
      <c r="L60" s="189"/>
      <c r="M60" s="190" t="s">
        <v>29</v>
      </c>
      <c r="N60" s="191"/>
      <c r="O60" s="192"/>
      <c r="P60" s="193"/>
      <c r="Q60" s="201"/>
      <c r="R60" s="202" t="s">
        <v>29</v>
      </c>
      <c r="S60" s="203"/>
      <c r="T60" s="204"/>
      <c r="U60" s="205"/>
      <c r="W60" s="92"/>
    </row>
    <row r="61" spans="1:23" x14ac:dyDescent="0.25">
      <c r="A61" s="241"/>
      <c r="B61" s="163"/>
      <c r="C61" s="164" t="s">
        <v>8</v>
      </c>
      <c r="D61" s="165"/>
      <c r="E61" s="166">
        <v>15</v>
      </c>
      <c r="F61" s="167">
        <v>125</v>
      </c>
      <c r="G61" s="176"/>
      <c r="H61" s="177" t="s">
        <v>8</v>
      </c>
      <c r="I61" s="178"/>
      <c r="J61" s="179"/>
      <c r="K61" s="180"/>
      <c r="L61" s="189"/>
      <c r="M61" s="190" t="s">
        <v>8</v>
      </c>
      <c r="N61" s="191"/>
      <c r="O61" s="192"/>
      <c r="P61" s="193"/>
      <c r="Q61" s="201"/>
      <c r="R61" s="202" t="s">
        <v>8</v>
      </c>
      <c r="S61" s="203"/>
      <c r="T61" s="204"/>
      <c r="U61" s="205"/>
      <c r="W61" s="92"/>
    </row>
    <row r="62" spans="1:23" x14ac:dyDescent="0.25">
      <c r="A62" s="241"/>
      <c r="B62" s="163"/>
      <c r="C62" s="164" t="s">
        <v>9</v>
      </c>
      <c r="D62" s="165"/>
      <c r="E62" s="166">
        <v>15</v>
      </c>
      <c r="F62" s="167">
        <v>125</v>
      </c>
      <c r="G62" s="176"/>
      <c r="H62" s="177" t="s">
        <v>9</v>
      </c>
      <c r="I62" s="178"/>
      <c r="J62" s="179"/>
      <c r="K62" s="180"/>
      <c r="L62" s="189"/>
      <c r="M62" s="190" t="s">
        <v>9</v>
      </c>
      <c r="N62" s="191"/>
      <c r="O62" s="192"/>
      <c r="P62" s="193"/>
      <c r="Q62" s="201"/>
      <c r="R62" s="202" t="s">
        <v>9</v>
      </c>
      <c r="S62" s="203"/>
      <c r="T62" s="204"/>
      <c r="U62" s="205"/>
      <c r="W62" s="92"/>
    </row>
    <row r="63" spans="1:23" x14ac:dyDescent="0.25">
      <c r="A63" s="241"/>
      <c r="B63" s="163"/>
      <c r="C63" s="164" t="s">
        <v>10</v>
      </c>
      <c r="D63" s="165"/>
      <c r="E63" s="166">
        <v>15</v>
      </c>
      <c r="F63" s="167">
        <v>125</v>
      </c>
      <c r="G63" s="176"/>
      <c r="H63" s="177" t="s">
        <v>10</v>
      </c>
      <c r="I63" s="178"/>
      <c r="J63" s="179"/>
      <c r="K63" s="180"/>
      <c r="L63" s="189"/>
      <c r="M63" s="190" t="s">
        <v>10</v>
      </c>
      <c r="N63" s="191"/>
      <c r="O63" s="192"/>
      <c r="P63" s="193"/>
      <c r="Q63" s="201"/>
      <c r="R63" s="202" t="s">
        <v>10</v>
      </c>
      <c r="S63" s="203"/>
      <c r="T63" s="204"/>
      <c r="U63" s="205"/>
      <c r="W63" s="92"/>
    </row>
    <row r="64" spans="1:23" x14ac:dyDescent="0.25">
      <c r="A64" s="241"/>
      <c r="B64" s="163"/>
      <c r="C64" s="242" t="s">
        <v>30</v>
      </c>
      <c r="D64" s="242"/>
      <c r="E64" s="166">
        <v>15</v>
      </c>
      <c r="F64" s="167">
        <v>125</v>
      </c>
      <c r="G64" s="176"/>
      <c r="H64" s="243" t="s">
        <v>30</v>
      </c>
      <c r="I64" s="243"/>
      <c r="J64" s="179"/>
      <c r="K64" s="180"/>
      <c r="L64" s="189"/>
      <c r="M64" s="244" t="s">
        <v>30</v>
      </c>
      <c r="N64" s="244"/>
      <c r="O64" s="192"/>
      <c r="P64" s="193"/>
      <c r="Q64" s="201"/>
      <c r="R64" s="245" t="s">
        <v>30</v>
      </c>
      <c r="S64" s="245"/>
      <c r="T64" s="204"/>
      <c r="U64" s="205"/>
      <c r="W64" s="92"/>
    </row>
    <row r="65" spans="1:23" thickBot="1" x14ac:dyDescent="0.3">
      <c r="A65" s="93" t="s">
        <v>36</v>
      </c>
      <c r="B65" s="168">
        <v>4</v>
      </c>
      <c r="C65" s="232" t="s">
        <v>16</v>
      </c>
      <c r="D65" s="232"/>
      <c r="E65" s="233">
        <f t="shared" ref="E65" si="15">SUM(F53:F64)</f>
        <v>1500</v>
      </c>
      <c r="F65" s="234"/>
      <c r="G65" s="181">
        <f>B65</f>
        <v>4</v>
      </c>
      <c r="H65" s="235" t="s">
        <v>16</v>
      </c>
      <c r="I65" s="235"/>
      <c r="J65" s="236">
        <f t="shared" ref="J65" si="16">SUM(K53:K64)</f>
        <v>0</v>
      </c>
      <c r="K65" s="236"/>
      <c r="L65" s="194">
        <f>B65</f>
        <v>4</v>
      </c>
      <c r="M65" s="237" t="s">
        <v>16</v>
      </c>
      <c r="N65" s="237"/>
      <c r="O65" s="238">
        <f t="shared" ref="O65" si="17">SUM(P53:P64)</f>
        <v>0</v>
      </c>
      <c r="P65" s="239"/>
      <c r="Q65" s="206">
        <f>B65</f>
        <v>4</v>
      </c>
      <c r="R65" s="229" t="s">
        <v>16</v>
      </c>
      <c r="S65" s="229"/>
      <c r="T65" s="230">
        <f t="shared" ref="T65" si="18">SUM(U53:U64)</f>
        <v>0</v>
      </c>
      <c r="U65" s="231"/>
      <c r="V65" s="215">
        <f>E65+J65+O65+T65</f>
        <v>1500</v>
      </c>
      <c r="W65" s="216"/>
    </row>
    <row r="66" spans="1:23" ht="15" customHeight="1" x14ac:dyDescent="0.25">
      <c r="A66" s="240" t="str">
        <f>CONCATENATE($B$7,"-",$C$7)</f>
        <v>5-Mutuelle</v>
      </c>
      <c r="B66" s="158"/>
      <c r="C66" s="159" t="s">
        <v>2</v>
      </c>
      <c r="D66" s="160"/>
      <c r="E66" s="161">
        <v>12</v>
      </c>
      <c r="F66" s="162">
        <v>60</v>
      </c>
      <c r="G66" s="171"/>
      <c r="H66" s="172" t="s">
        <v>2</v>
      </c>
      <c r="I66" s="173"/>
      <c r="J66" s="174"/>
      <c r="K66" s="175"/>
      <c r="L66" s="184"/>
      <c r="M66" s="185" t="s">
        <v>2</v>
      </c>
      <c r="N66" s="186"/>
      <c r="O66" s="187"/>
      <c r="P66" s="188"/>
      <c r="Q66" s="196"/>
      <c r="R66" s="197" t="s">
        <v>2</v>
      </c>
      <c r="S66" s="198"/>
      <c r="T66" s="199"/>
      <c r="U66" s="200"/>
      <c r="V66" s="90"/>
      <c r="W66" s="91"/>
    </row>
    <row r="67" spans="1:23" x14ac:dyDescent="0.25">
      <c r="A67" s="241"/>
      <c r="B67" s="163"/>
      <c r="C67" s="164" t="s">
        <v>28</v>
      </c>
      <c r="D67" s="165"/>
      <c r="E67" s="166">
        <v>12</v>
      </c>
      <c r="F67" s="167">
        <v>60</v>
      </c>
      <c r="G67" s="176"/>
      <c r="H67" s="177" t="s">
        <v>28</v>
      </c>
      <c r="I67" s="178"/>
      <c r="J67" s="179"/>
      <c r="K67" s="180"/>
      <c r="L67" s="189"/>
      <c r="M67" s="190" t="s">
        <v>28</v>
      </c>
      <c r="N67" s="191"/>
      <c r="O67" s="192"/>
      <c r="P67" s="193"/>
      <c r="Q67" s="201"/>
      <c r="R67" s="202" t="s">
        <v>28</v>
      </c>
      <c r="S67" s="203"/>
      <c r="T67" s="204"/>
      <c r="U67" s="205"/>
      <c r="W67" s="92"/>
    </row>
    <row r="68" spans="1:23" x14ac:dyDescent="0.25">
      <c r="A68" s="241"/>
      <c r="B68" s="163"/>
      <c r="C68" s="164" t="s">
        <v>3</v>
      </c>
      <c r="D68" s="165"/>
      <c r="E68" s="166">
        <v>12</v>
      </c>
      <c r="F68" s="167">
        <v>60</v>
      </c>
      <c r="G68" s="176"/>
      <c r="H68" s="177" t="s">
        <v>3</v>
      </c>
      <c r="I68" s="178"/>
      <c r="J68" s="179"/>
      <c r="K68" s="180"/>
      <c r="L68" s="189"/>
      <c r="M68" s="190" t="s">
        <v>3</v>
      </c>
      <c r="N68" s="191"/>
      <c r="O68" s="192"/>
      <c r="P68" s="193"/>
      <c r="Q68" s="201"/>
      <c r="R68" s="202" t="s">
        <v>3</v>
      </c>
      <c r="S68" s="203"/>
      <c r="T68" s="204"/>
      <c r="U68" s="205"/>
      <c r="W68" s="92"/>
    </row>
    <row r="69" spans="1:23" x14ac:dyDescent="0.25">
      <c r="A69" s="241"/>
      <c r="B69" s="163"/>
      <c r="C69" s="164" t="s">
        <v>4</v>
      </c>
      <c r="D69" s="165"/>
      <c r="E69" s="166">
        <v>12</v>
      </c>
      <c r="F69" s="167">
        <v>60</v>
      </c>
      <c r="G69" s="176"/>
      <c r="H69" s="177" t="s">
        <v>4</v>
      </c>
      <c r="I69" s="178"/>
      <c r="J69" s="179"/>
      <c r="K69" s="180"/>
      <c r="L69" s="189"/>
      <c r="M69" s="190" t="s">
        <v>4</v>
      </c>
      <c r="N69" s="191"/>
      <c r="O69" s="192"/>
      <c r="P69" s="193"/>
      <c r="Q69" s="201"/>
      <c r="R69" s="202" t="s">
        <v>4</v>
      </c>
      <c r="S69" s="203"/>
      <c r="T69" s="204"/>
      <c r="U69" s="205"/>
      <c r="W69" s="92"/>
    </row>
    <row r="70" spans="1:23" x14ac:dyDescent="0.25">
      <c r="A70" s="241"/>
      <c r="B70" s="163"/>
      <c r="C70" s="164" t="s">
        <v>5</v>
      </c>
      <c r="D70" s="165"/>
      <c r="E70" s="166">
        <v>12</v>
      </c>
      <c r="F70" s="167">
        <v>60</v>
      </c>
      <c r="G70" s="176"/>
      <c r="H70" s="177" t="s">
        <v>5</v>
      </c>
      <c r="I70" s="178"/>
      <c r="J70" s="179"/>
      <c r="K70" s="180"/>
      <c r="L70" s="189"/>
      <c r="M70" s="190" t="s">
        <v>5</v>
      </c>
      <c r="N70" s="191"/>
      <c r="O70" s="192"/>
      <c r="P70" s="193"/>
      <c r="Q70" s="201"/>
      <c r="R70" s="202" t="s">
        <v>5</v>
      </c>
      <c r="S70" s="203"/>
      <c r="T70" s="204"/>
      <c r="U70" s="205"/>
      <c r="W70" s="92"/>
    </row>
    <row r="71" spans="1:23" x14ac:dyDescent="0.25">
      <c r="A71" s="241"/>
      <c r="B71" s="163"/>
      <c r="C71" s="164" t="s">
        <v>6</v>
      </c>
      <c r="D71" s="165"/>
      <c r="E71" s="166">
        <v>12</v>
      </c>
      <c r="F71" s="167">
        <v>60</v>
      </c>
      <c r="G71" s="176"/>
      <c r="H71" s="177" t="s">
        <v>6</v>
      </c>
      <c r="I71" s="178"/>
      <c r="J71" s="179"/>
      <c r="K71" s="180"/>
      <c r="L71" s="189"/>
      <c r="M71" s="190" t="s">
        <v>6</v>
      </c>
      <c r="N71" s="191"/>
      <c r="O71" s="192"/>
      <c r="P71" s="193"/>
      <c r="Q71" s="201"/>
      <c r="R71" s="202" t="s">
        <v>6</v>
      </c>
      <c r="S71" s="203"/>
      <c r="T71" s="204"/>
      <c r="U71" s="205"/>
      <c r="W71" s="92"/>
    </row>
    <row r="72" spans="1:23" x14ac:dyDescent="0.25">
      <c r="A72" s="241"/>
      <c r="B72" s="163"/>
      <c r="C72" s="164" t="s">
        <v>7</v>
      </c>
      <c r="D72" s="165"/>
      <c r="E72" s="166">
        <v>12</v>
      </c>
      <c r="F72" s="167">
        <v>60</v>
      </c>
      <c r="G72" s="176"/>
      <c r="H72" s="177" t="s">
        <v>7</v>
      </c>
      <c r="I72" s="178"/>
      <c r="J72" s="179"/>
      <c r="K72" s="180"/>
      <c r="L72" s="189"/>
      <c r="M72" s="190" t="s">
        <v>7</v>
      </c>
      <c r="N72" s="191"/>
      <c r="O72" s="192"/>
      <c r="P72" s="193"/>
      <c r="Q72" s="201"/>
      <c r="R72" s="202" t="s">
        <v>7</v>
      </c>
      <c r="S72" s="203"/>
      <c r="T72" s="204"/>
      <c r="U72" s="205"/>
      <c r="W72" s="92"/>
    </row>
    <row r="73" spans="1:23" x14ac:dyDescent="0.25">
      <c r="A73" s="241"/>
      <c r="B73" s="163"/>
      <c r="C73" s="164" t="s">
        <v>29</v>
      </c>
      <c r="D73" s="165"/>
      <c r="E73" s="166">
        <v>12</v>
      </c>
      <c r="F73" s="167">
        <v>60</v>
      </c>
      <c r="G73" s="176"/>
      <c r="H73" s="177" t="s">
        <v>29</v>
      </c>
      <c r="I73" s="178"/>
      <c r="J73" s="179"/>
      <c r="K73" s="180"/>
      <c r="L73" s="189"/>
      <c r="M73" s="190" t="s">
        <v>29</v>
      </c>
      <c r="N73" s="191"/>
      <c r="O73" s="192"/>
      <c r="P73" s="193"/>
      <c r="Q73" s="201"/>
      <c r="R73" s="202" t="s">
        <v>29</v>
      </c>
      <c r="S73" s="203"/>
      <c r="T73" s="204"/>
      <c r="U73" s="205"/>
      <c r="W73" s="92"/>
    </row>
    <row r="74" spans="1:23" x14ac:dyDescent="0.25">
      <c r="A74" s="241"/>
      <c r="B74" s="163"/>
      <c r="C74" s="164" t="s">
        <v>8</v>
      </c>
      <c r="D74" s="165"/>
      <c r="E74" s="166">
        <v>12</v>
      </c>
      <c r="F74" s="167">
        <v>60</v>
      </c>
      <c r="G74" s="176"/>
      <c r="H74" s="177" t="s">
        <v>8</v>
      </c>
      <c r="I74" s="178"/>
      <c r="J74" s="179"/>
      <c r="K74" s="180"/>
      <c r="L74" s="189"/>
      <c r="M74" s="190" t="s">
        <v>8</v>
      </c>
      <c r="N74" s="191"/>
      <c r="O74" s="192"/>
      <c r="P74" s="193"/>
      <c r="Q74" s="201"/>
      <c r="R74" s="202" t="s">
        <v>8</v>
      </c>
      <c r="S74" s="203"/>
      <c r="T74" s="204"/>
      <c r="U74" s="205"/>
      <c r="W74" s="92"/>
    </row>
    <row r="75" spans="1:23" x14ac:dyDescent="0.25">
      <c r="A75" s="241"/>
      <c r="B75" s="163"/>
      <c r="C75" s="164" t="s">
        <v>9</v>
      </c>
      <c r="D75" s="165"/>
      <c r="E75" s="166">
        <v>12</v>
      </c>
      <c r="F75" s="167">
        <v>60</v>
      </c>
      <c r="G75" s="176"/>
      <c r="H75" s="177" t="s">
        <v>9</v>
      </c>
      <c r="I75" s="178"/>
      <c r="J75" s="179"/>
      <c r="K75" s="180"/>
      <c r="L75" s="189"/>
      <c r="M75" s="190" t="s">
        <v>9</v>
      </c>
      <c r="N75" s="191"/>
      <c r="O75" s="192"/>
      <c r="P75" s="193"/>
      <c r="Q75" s="201"/>
      <c r="R75" s="202" t="s">
        <v>9</v>
      </c>
      <c r="S75" s="203"/>
      <c r="T75" s="204"/>
      <c r="U75" s="205"/>
      <c r="W75" s="92"/>
    </row>
    <row r="76" spans="1:23" x14ac:dyDescent="0.25">
      <c r="A76" s="241"/>
      <c r="B76" s="163"/>
      <c r="C76" s="164" t="s">
        <v>10</v>
      </c>
      <c r="D76" s="165"/>
      <c r="E76" s="166">
        <v>12</v>
      </c>
      <c r="F76" s="167">
        <v>60</v>
      </c>
      <c r="G76" s="176"/>
      <c r="H76" s="177" t="s">
        <v>10</v>
      </c>
      <c r="I76" s="178"/>
      <c r="J76" s="179"/>
      <c r="K76" s="180"/>
      <c r="L76" s="189"/>
      <c r="M76" s="190" t="s">
        <v>10</v>
      </c>
      <c r="N76" s="191"/>
      <c r="O76" s="192"/>
      <c r="P76" s="193"/>
      <c r="Q76" s="201"/>
      <c r="R76" s="202" t="s">
        <v>10</v>
      </c>
      <c r="S76" s="203"/>
      <c r="T76" s="204"/>
      <c r="U76" s="205"/>
      <c r="W76" s="92"/>
    </row>
    <row r="77" spans="1:23" x14ac:dyDescent="0.25">
      <c r="A77" s="241"/>
      <c r="B77" s="163"/>
      <c r="C77" s="242" t="s">
        <v>30</v>
      </c>
      <c r="D77" s="242"/>
      <c r="E77" s="166">
        <v>12</v>
      </c>
      <c r="F77" s="167">
        <v>60</v>
      </c>
      <c r="G77" s="176"/>
      <c r="H77" s="243" t="s">
        <v>30</v>
      </c>
      <c r="I77" s="243"/>
      <c r="J77" s="179"/>
      <c r="K77" s="180"/>
      <c r="L77" s="189"/>
      <c r="M77" s="244" t="s">
        <v>30</v>
      </c>
      <c r="N77" s="244"/>
      <c r="O77" s="192"/>
      <c r="P77" s="193"/>
      <c r="Q77" s="201"/>
      <c r="R77" s="245" t="s">
        <v>30</v>
      </c>
      <c r="S77" s="245"/>
      <c r="T77" s="204"/>
      <c r="U77" s="205"/>
      <c r="W77" s="92"/>
    </row>
    <row r="78" spans="1:23" thickBot="1" x14ac:dyDescent="0.3">
      <c r="A78" s="93" t="s">
        <v>36</v>
      </c>
      <c r="B78" s="168">
        <v>5</v>
      </c>
      <c r="C78" s="232" t="s">
        <v>16</v>
      </c>
      <c r="D78" s="232"/>
      <c r="E78" s="233">
        <f t="shared" ref="E78" si="19">SUM(F66:F77)</f>
        <v>720</v>
      </c>
      <c r="F78" s="234"/>
      <c r="G78" s="181">
        <f>B78</f>
        <v>5</v>
      </c>
      <c r="H78" s="235" t="s">
        <v>16</v>
      </c>
      <c r="I78" s="235"/>
      <c r="J78" s="236">
        <f t="shared" ref="J78" si="20">SUM(K66:K77)</f>
        <v>0</v>
      </c>
      <c r="K78" s="236"/>
      <c r="L78" s="194">
        <f>B78</f>
        <v>5</v>
      </c>
      <c r="M78" s="237" t="s">
        <v>16</v>
      </c>
      <c r="N78" s="237"/>
      <c r="O78" s="238">
        <f t="shared" ref="O78" si="21">SUM(P66:P77)</f>
        <v>0</v>
      </c>
      <c r="P78" s="239"/>
      <c r="Q78" s="206">
        <f>B78</f>
        <v>5</v>
      </c>
      <c r="R78" s="229" t="s">
        <v>16</v>
      </c>
      <c r="S78" s="229"/>
      <c r="T78" s="230">
        <f t="shared" ref="T78" si="22">SUM(U66:U77)</f>
        <v>0</v>
      </c>
      <c r="U78" s="231"/>
      <c r="V78" s="215">
        <f>E78+J78+O78+T78</f>
        <v>720</v>
      </c>
      <c r="W78" s="216"/>
    </row>
    <row r="79" spans="1:23" ht="15" customHeight="1" x14ac:dyDescent="0.25">
      <c r="A79" s="240" t="str">
        <f>CONCATENATE($B$8,"-",$C$8)</f>
        <v>6-</v>
      </c>
      <c r="B79" s="158"/>
      <c r="C79" s="159" t="s">
        <v>2</v>
      </c>
      <c r="D79" s="160"/>
      <c r="E79" s="161"/>
      <c r="F79" s="162"/>
      <c r="G79" s="171"/>
      <c r="H79" s="172" t="s">
        <v>2</v>
      </c>
      <c r="I79" s="173"/>
      <c r="J79" s="174"/>
      <c r="K79" s="175"/>
      <c r="L79" s="184"/>
      <c r="M79" s="185" t="s">
        <v>2</v>
      </c>
      <c r="N79" s="186"/>
      <c r="O79" s="187"/>
      <c r="P79" s="188"/>
      <c r="Q79" s="196"/>
      <c r="R79" s="197" t="s">
        <v>2</v>
      </c>
      <c r="S79" s="198"/>
      <c r="T79" s="199"/>
      <c r="U79" s="200"/>
      <c r="V79" s="90"/>
      <c r="W79" s="91"/>
    </row>
    <row r="80" spans="1:23" x14ac:dyDescent="0.25">
      <c r="A80" s="241"/>
      <c r="B80" s="163"/>
      <c r="C80" s="164" t="s">
        <v>28</v>
      </c>
      <c r="D80" s="165"/>
      <c r="E80" s="166"/>
      <c r="F80" s="167"/>
      <c r="G80" s="176"/>
      <c r="H80" s="177" t="s">
        <v>28</v>
      </c>
      <c r="I80" s="178"/>
      <c r="J80" s="179"/>
      <c r="K80" s="180"/>
      <c r="L80" s="189"/>
      <c r="M80" s="190" t="s">
        <v>28</v>
      </c>
      <c r="N80" s="191"/>
      <c r="O80" s="192"/>
      <c r="P80" s="193"/>
      <c r="Q80" s="201"/>
      <c r="R80" s="202" t="s">
        <v>28</v>
      </c>
      <c r="S80" s="203"/>
      <c r="T80" s="204"/>
      <c r="U80" s="205"/>
      <c r="W80" s="92"/>
    </row>
    <row r="81" spans="1:23" x14ac:dyDescent="0.25">
      <c r="A81" s="241"/>
      <c r="B81" s="163"/>
      <c r="C81" s="164" t="s">
        <v>3</v>
      </c>
      <c r="D81" s="165"/>
      <c r="E81" s="166"/>
      <c r="F81" s="167"/>
      <c r="G81" s="176"/>
      <c r="H81" s="177" t="s">
        <v>3</v>
      </c>
      <c r="I81" s="178"/>
      <c r="J81" s="179"/>
      <c r="K81" s="180"/>
      <c r="L81" s="189"/>
      <c r="M81" s="190" t="s">
        <v>3</v>
      </c>
      <c r="N81" s="191"/>
      <c r="O81" s="192"/>
      <c r="P81" s="193"/>
      <c r="Q81" s="201"/>
      <c r="R81" s="202" t="s">
        <v>3</v>
      </c>
      <c r="S81" s="203"/>
      <c r="T81" s="204"/>
      <c r="U81" s="205"/>
      <c r="W81" s="92"/>
    </row>
    <row r="82" spans="1:23" x14ac:dyDescent="0.25">
      <c r="A82" s="241"/>
      <c r="B82" s="163"/>
      <c r="C82" s="164" t="s">
        <v>4</v>
      </c>
      <c r="D82" s="165"/>
      <c r="E82" s="166"/>
      <c r="F82" s="167"/>
      <c r="G82" s="176"/>
      <c r="H82" s="177" t="s">
        <v>4</v>
      </c>
      <c r="I82" s="178"/>
      <c r="J82" s="179"/>
      <c r="K82" s="180"/>
      <c r="L82" s="189"/>
      <c r="M82" s="190" t="s">
        <v>4</v>
      </c>
      <c r="N82" s="191"/>
      <c r="O82" s="192"/>
      <c r="P82" s="193"/>
      <c r="Q82" s="201"/>
      <c r="R82" s="202" t="s">
        <v>4</v>
      </c>
      <c r="S82" s="203"/>
      <c r="T82" s="204"/>
      <c r="U82" s="205"/>
      <c r="W82" s="92"/>
    </row>
    <row r="83" spans="1:23" x14ac:dyDescent="0.25">
      <c r="A83" s="241"/>
      <c r="B83" s="163"/>
      <c r="C83" s="164" t="s">
        <v>5</v>
      </c>
      <c r="D83" s="165"/>
      <c r="E83" s="166"/>
      <c r="F83" s="167"/>
      <c r="G83" s="176"/>
      <c r="H83" s="177" t="s">
        <v>5</v>
      </c>
      <c r="I83" s="178"/>
      <c r="J83" s="179"/>
      <c r="K83" s="180"/>
      <c r="L83" s="189"/>
      <c r="M83" s="190" t="s">
        <v>5</v>
      </c>
      <c r="N83" s="191"/>
      <c r="O83" s="192"/>
      <c r="P83" s="193"/>
      <c r="Q83" s="201"/>
      <c r="R83" s="202" t="s">
        <v>5</v>
      </c>
      <c r="S83" s="203"/>
      <c r="T83" s="204"/>
      <c r="U83" s="205"/>
      <c r="W83" s="92"/>
    </row>
    <row r="84" spans="1:23" x14ac:dyDescent="0.25">
      <c r="A84" s="241"/>
      <c r="B84" s="163"/>
      <c r="C84" s="164" t="s">
        <v>6</v>
      </c>
      <c r="D84" s="165"/>
      <c r="E84" s="166"/>
      <c r="F84" s="167"/>
      <c r="G84" s="176"/>
      <c r="H84" s="177" t="s">
        <v>6</v>
      </c>
      <c r="I84" s="178"/>
      <c r="J84" s="179"/>
      <c r="K84" s="180"/>
      <c r="L84" s="189"/>
      <c r="M84" s="190" t="s">
        <v>6</v>
      </c>
      <c r="N84" s="191"/>
      <c r="O84" s="192"/>
      <c r="P84" s="193"/>
      <c r="Q84" s="201"/>
      <c r="R84" s="202" t="s">
        <v>6</v>
      </c>
      <c r="S84" s="203"/>
      <c r="T84" s="204"/>
      <c r="U84" s="205"/>
      <c r="W84" s="92"/>
    </row>
    <row r="85" spans="1:23" x14ac:dyDescent="0.25">
      <c r="A85" s="241"/>
      <c r="B85" s="163"/>
      <c r="C85" s="164" t="s">
        <v>7</v>
      </c>
      <c r="D85" s="165"/>
      <c r="E85" s="166"/>
      <c r="F85" s="167"/>
      <c r="G85" s="176"/>
      <c r="H85" s="177" t="s">
        <v>7</v>
      </c>
      <c r="I85" s="178"/>
      <c r="J85" s="179"/>
      <c r="K85" s="180"/>
      <c r="L85" s="189"/>
      <c r="M85" s="190" t="s">
        <v>7</v>
      </c>
      <c r="N85" s="191"/>
      <c r="O85" s="192"/>
      <c r="P85" s="193"/>
      <c r="Q85" s="201"/>
      <c r="R85" s="202" t="s">
        <v>7</v>
      </c>
      <c r="S85" s="203"/>
      <c r="T85" s="204"/>
      <c r="U85" s="205"/>
      <c r="W85" s="92"/>
    </row>
    <row r="86" spans="1:23" x14ac:dyDescent="0.25">
      <c r="A86" s="241"/>
      <c r="B86" s="163"/>
      <c r="C86" s="164" t="s">
        <v>29</v>
      </c>
      <c r="D86" s="165"/>
      <c r="E86" s="166"/>
      <c r="F86" s="167"/>
      <c r="G86" s="176"/>
      <c r="H86" s="177" t="s">
        <v>29</v>
      </c>
      <c r="I86" s="178"/>
      <c r="J86" s="179"/>
      <c r="K86" s="180"/>
      <c r="L86" s="189"/>
      <c r="M86" s="190" t="s">
        <v>29</v>
      </c>
      <c r="N86" s="191"/>
      <c r="O86" s="192"/>
      <c r="P86" s="193"/>
      <c r="Q86" s="201"/>
      <c r="R86" s="202" t="s">
        <v>29</v>
      </c>
      <c r="S86" s="203"/>
      <c r="T86" s="204"/>
      <c r="U86" s="205"/>
      <c r="W86" s="92"/>
    </row>
    <row r="87" spans="1:23" x14ac:dyDescent="0.25">
      <c r="A87" s="241"/>
      <c r="B87" s="163"/>
      <c r="C87" s="164" t="s">
        <v>8</v>
      </c>
      <c r="D87" s="165"/>
      <c r="E87" s="166"/>
      <c r="F87" s="167"/>
      <c r="G87" s="176"/>
      <c r="H87" s="177" t="s">
        <v>8</v>
      </c>
      <c r="I87" s="178"/>
      <c r="J87" s="179"/>
      <c r="K87" s="180"/>
      <c r="L87" s="189"/>
      <c r="M87" s="190" t="s">
        <v>8</v>
      </c>
      <c r="N87" s="191"/>
      <c r="O87" s="192"/>
      <c r="P87" s="193"/>
      <c r="Q87" s="201"/>
      <c r="R87" s="202" t="s">
        <v>8</v>
      </c>
      <c r="S87" s="203"/>
      <c r="T87" s="204"/>
      <c r="U87" s="205"/>
      <c r="W87" s="92"/>
    </row>
    <row r="88" spans="1:23" x14ac:dyDescent="0.25">
      <c r="A88" s="241"/>
      <c r="B88" s="163"/>
      <c r="C88" s="164" t="s">
        <v>9</v>
      </c>
      <c r="D88" s="165"/>
      <c r="E88" s="166"/>
      <c r="F88" s="167"/>
      <c r="G88" s="176"/>
      <c r="H88" s="177" t="s">
        <v>9</v>
      </c>
      <c r="I88" s="178"/>
      <c r="J88" s="179"/>
      <c r="K88" s="180"/>
      <c r="L88" s="189"/>
      <c r="M88" s="190" t="s">
        <v>9</v>
      </c>
      <c r="N88" s="191"/>
      <c r="O88" s="192"/>
      <c r="P88" s="193"/>
      <c r="Q88" s="201"/>
      <c r="R88" s="202" t="s">
        <v>9</v>
      </c>
      <c r="S88" s="203"/>
      <c r="T88" s="204"/>
      <c r="U88" s="205"/>
      <c r="W88" s="92"/>
    </row>
    <row r="89" spans="1:23" x14ac:dyDescent="0.25">
      <c r="A89" s="241"/>
      <c r="B89" s="163"/>
      <c r="C89" s="164" t="s">
        <v>10</v>
      </c>
      <c r="D89" s="165"/>
      <c r="E89" s="166"/>
      <c r="F89" s="167"/>
      <c r="G89" s="176"/>
      <c r="H89" s="177" t="s">
        <v>10</v>
      </c>
      <c r="I89" s="178"/>
      <c r="J89" s="179"/>
      <c r="K89" s="180"/>
      <c r="L89" s="189"/>
      <c r="M89" s="190" t="s">
        <v>10</v>
      </c>
      <c r="N89" s="191"/>
      <c r="O89" s="192"/>
      <c r="P89" s="193"/>
      <c r="Q89" s="201"/>
      <c r="R89" s="202" t="s">
        <v>10</v>
      </c>
      <c r="S89" s="203"/>
      <c r="T89" s="204"/>
      <c r="U89" s="205"/>
      <c r="W89" s="92"/>
    </row>
    <row r="90" spans="1:23" x14ac:dyDescent="0.25">
      <c r="A90" s="241"/>
      <c r="B90" s="163"/>
      <c r="C90" s="242" t="s">
        <v>30</v>
      </c>
      <c r="D90" s="242"/>
      <c r="E90" s="166"/>
      <c r="F90" s="167"/>
      <c r="G90" s="176"/>
      <c r="H90" s="243" t="s">
        <v>30</v>
      </c>
      <c r="I90" s="243"/>
      <c r="J90" s="179"/>
      <c r="K90" s="180"/>
      <c r="L90" s="189"/>
      <c r="M90" s="244" t="s">
        <v>30</v>
      </c>
      <c r="N90" s="244"/>
      <c r="O90" s="192"/>
      <c r="P90" s="193"/>
      <c r="Q90" s="201"/>
      <c r="R90" s="245" t="s">
        <v>30</v>
      </c>
      <c r="S90" s="245"/>
      <c r="T90" s="204"/>
      <c r="U90" s="205"/>
      <c r="W90" s="92"/>
    </row>
    <row r="91" spans="1:23" thickBot="1" x14ac:dyDescent="0.3">
      <c r="A91" s="93" t="s">
        <v>36</v>
      </c>
      <c r="B91" s="168">
        <v>6</v>
      </c>
      <c r="C91" s="232" t="s">
        <v>16</v>
      </c>
      <c r="D91" s="232"/>
      <c r="E91" s="233">
        <f t="shared" ref="E91" si="23">SUM(F79:F90)</f>
        <v>0</v>
      </c>
      <c r="F91" s="234"/>
      <c r="G91" s="181">
        <f>B91</f>
        <v>6</v>
      </c>
      <c r="H91" s="235" t="s">
        <v>16</v>
      </c>
      <c r="I91" s="235"/>
      <c r="J91" s="236">
        <f t="shared" ref="J91" si="24">SUM(K79:K90)</f>
        <v>0</v>
      </c>
      <c r="K91" s="236"/>
      <c r="L91" s="194">
        <f>B91</f>
        <v>6</v>
      </c>
      <c r="M91" s="237" t="s">
        <v>16</v>
      </c>
      <c r="N91" s="237"/>
      <c r="O91" s="238">
        <f t="shared" ref="O91" si="25">SUM(P79:P90)</f>
        <v>0</v>
      </c>
      <c r="P91" s="239"/>
      <c r="Q91" s="206">
        <f>B91</f>
        <v>6</v>
      </c>
      <c r="R91" s="229" t="s">
        <v>16</v>
      </c>
      <c r="S91" s="229"/>
      <c r="T91" s="230">
        <f t="shared" ref="T91" si="26">SUM(U79:U90)</f>
        <v>0</v>
      </c>
      <c r="U91" s="231"/>
      <c r="V91" s="215">
        <f>E91+J91+O91+T91</f>
        <v>0</v>
      </c>
      <c r="W91" s="216"/>
    </row>
    <row r="92" spans="1:23" ht="15" customHeight="1" x14ac:dyDescent="0.25">
      <c r="A92" s="240" t="str">
        <f>CONCATENATE($B$9,"-",$C$9)</f>
        <v>7-</v>
      </c>
      <c r="B92" s="158"/>
      <c r="C92" s="159" t="s">
        <v>2</v>
      </c>
      <c r="D92" s="160"/>
      <c r="E92" s="161"/>
      <c r="F92" s="162"/>
      <c r="G92" s="171"/>
      <c r="H92" s="172" t="s">
        <v>2</v>
      </c>
      <c r="I92" s="173"/>
      <c r="J92" s="174"/>
      <c r="K92" s="175"/>
      <c r="L92" s="184"/>
      <c r="M92" s="185" t="s">
        <v>2</v>
      </c>
      <c r="N92" s="186"/>
      <c r="O92" s="187"/>
      <c r="P92" s="188"/>
      <c r="Q92" s="196"/>
      <c r="R92" s="197" t="s">
        <v>2</v>
      </c>
      <c r="S92" s="198"/>
      <c r="T92" s="199"/>
      <c r="U92" s="200"/>
      <c r="V92" s="90"/>
      <c r="W92" s="91"/>
    </row>
    <row r="93" spans="1:23" x14ac:dyDescent="0.25">
      <c r="A93" s="241"/>
      <c r="B93" s="163"/>
      <c r="C93" s="164" t="s">
        <v>28</v>
      </c>
      <c r="D93" s="165"/>
      <c r="E93" s="166"/>
      <c r="F93" s="167"/>
      <c r="G93" s="176"/>
      <c r="H93" s="177" t="s">
        <v>28</v>
      </c>
      <c r="I93" s="178"/>
      <c r="J93" s="179"/>
      <c r="K93" s="180"/>
      <c r="L93" s="189"/>
      <c r="M93" s="190" t="s">
        <v>28</v>
      </c>
      <c r="N93" s="191"/>
      <c r="O93" s="192"/>
      <c r="P93" s="193"/>
      <c r="Q93" s="201"/>
      <c r="R93" s="202" t="s">
        <v>28</v>
      </c>
      <c r="S93" s="203"/>
      <c r="T93" s="204"/>
      <c r="U93" s="205"/>
      <c r="W93" s="92"/>
    </row>
    <row r="94" spans="1:23" x14ac:dyDescent="0.25">
      <c r="A94" s="241"/>
      <c r="B94" s="163"/>
      <c r="C94" s="164" t="s">
        <v>3</v>
      </c>
      <c r="D94" s="165"/>
      <c r="E94" s="166"/>
      <c r="F94" s="167"/>
      <c r="G94" s="176"/>
      <c r="H94" s="177" t="s">
        <v>3</v>
      </c>
      <c r="I94" s="178"/>
      <c r="J94" s="179"/>
      <c r="K94" s="180"/>
      <c r="L94" s="189"/>
      <c r="M94" s="190" t="s">
        <v>3</v>
      </c>
      <c r="N94" s="191"/>
      <c r="O94" s="192"/>
      <c r="P94" s="193"/>
      <c r="Q94" s="201"/>
      <c r="R94" s="202" t="s">
        <v>3</v>
      </c>
      <c r="S94" s="203"/>
      <c r="T94" s="204"/>
      <c r="U94" s="205"/>
      <c r="W94" s="92"/>
    </row>
    <row r="95" spans="1:23" x14ac:dyDescent="0.25">
      <c r="A95" s="241"/>
      <c r="B95" s="163"/>
      <c r="C95" s="164" t="s">
        <v>4</v>
      </c>
      <c r="D95" s="165"/>
      <c r="E95" s="166"/>
      <c r="F95" s="167"/>
      <c r="G95" s="176"/>
      <c r="H95" s="177" t="s">
        <v>4</v>
      </c>
      <c r="I95" s="178"/>
      <c r="J95" s="179"/>
      <c r="K95" s="180"/>
      <c r="L95" s="189"/>
      <c r="M95" s="190" t="s">
        <v>4</v>
      </c>
      <c r="N95" s="191"/>
      <c r="O95" s="192"/>
      <c r="P95" s="193"/>
      <c r="Q95" s="201"/>
      <c r="R95" s="202" t="s">
        <v>4</v>
      </c>
      <c r="S95" s="203"/>
      <c r="T95" s="204"/>
      <c r="U95" s="205"/>
      <c r="W95" s="92"/>
    </row>
    <row r="96" spans="1:23" x14ac:dyDescent="0.25">
      <c r="A96" s="241"/>
      <c r="B96" s="163"/>
      <c r="C96" s="164" t="s">
        <v>5</v>
      </c>
      <c r="D96" s="165"/>
      <c r="E96" s="166"/>
      <c r="F96" s="167"/>
      <c r="G96" s="176"/>
      <c r="H96" s="177" t="s">
        <v>5</v>
      </c>
      <c r="I96" s="178"/>
      <c r="J96" s="179"/>
      <c r="K96" s="180"/>
      <c r="L96" s="189"/>
      <c r="M96" s="190" t="s">
        <v>5</v>
      </c>
      <c r="N96" s="191"/>
      <c r="O96" s="192"/>
      <c r="P96" s="193"/>
      <c r="Q96" s="201"/>
      <c r="R96" s="202" t="s">
        <v>5</v>
      </c>
      <c r="S96" s="203"/>
      <c r="T96" s="204"/>
      <c r="U96" s="205"/>
      <c r="W96" s="92"/>
    </row>
    <row r="97" spans="1:23" x14ac:dyDescent="0.25">
      <c r="A97" s="241"/>
      <c r="B97" s="163"/>
      <c r="C97" s="164" t="s">
        <v>6</v>
      </c>
      <c r="D97" s="165"/>
      <c r="E97" s="166"/>
      <c r="F97" s="167"/>
      <c r="G97" s="176"/>
      <c r="H97" s="177" t="s">
        <v>6</v>
      </c>
      <c r="I97" s="178"/>
      <c r="J97" s="179"/>
      <c r="K97" s="180"/>
      <c r="L97" s="189"/>
      <c r="M97" s="190" t="s">
        <v>6</v>
      </c>
      <c r="N97" s="191"/>
      <c r="O97" s="192"/>
      <c r="P97" s="193"/>
      <c r="Q97" s="201"/>
      <c r="R97" s="202" t="s">
        <v>6</v>
      </c>
      <c r="S97" s="203"/>
      <c r="T97" s="204"/>
      <c r="U97" s="205"/>
      <c r="W97" s="92"/>
    </row>
    <row r="98" spans="1:23" x14ac:dyDescent="0.25">
      <c r="A98" s="241"/>
      <c r="B98" s="163"/>
      <c r="C98" s="164" t="s">
        <v>7</v>
      </c>
      <c r="D98" s="165"/>
      <c r="E98" s="166"/>
      <c r="F98" s="167"/>
      <c r="G98" s="176"/>
      <c r="H98" s="177" t="s">
        <v>7</v>
      </c>
      <c r="I98" s="178"/>
      <c r="J98" s="179"/>
      <c r="K98" s="180"/>
      <c r="L98" s="189"/>
      <c r="M98" s="190" t="s">
        <v>7</v>
      </c>
      <c r="N98" s="191"/>
      <c r="O98" s="192"/>
      <c r="P98" s="193"/>
      <c r="Q98" s="201"/>
      <c r="R98" s="202" t="s">
        <v>7</v>
      </c>
      <c r="S98" s="203"/>
      <c r="T98" s="204"/>
      <c r="U98" s="205"/>
      <c r="W98" s="92"/>
    </row>
    <row r="99" spans="1:23" x14ac:dyDescent="0.25">
      <c r="A99" s="241"/>
      <c r="B99" s="163"/>
      <c r="C99" s="164" t="s">
        <v>29</v>
      </c>
      <c r="D99" s="165"/>
      <c r="E99" s="166"/>
      <c r="F99" s="167"/>
      <c r="G99" s="176"/>
      <c r="H99" s="177" t="s">
        <v>29</v>
      </c>
      <c r="I99" s="178"/>
      <c r="J99" s="179"/>
      <c r="K99" s="180"/>
      <c r="L99" s="189"/>
      <c r="M99" s="190" t="s">
        <v>29</v>
      </c>
      <c r="N99" s="191"/>
      <c r="O99" s="192"/>
      <c r="P99" s="193"/>
      <c r="Q99" s="201"/>
      <c r="R99" s="202" t="s">
        <v>29</v>
      </c>
      <c r="S99" s="203"/>
      <c r="T99" s="204"/>
      <c r="U99" s="205"/>
      <c r="W99" s="92"/>
    </row>
    <row r="100" spans="1:23" x14ac:dyDescent="0.25">
      <c r="A100" s="241"/>
      <c r="B100" s="163"/>
      <c r="C100" s="164" t="s">
        <v>8</v>
      </c>
      <c r="D100" s="165"/>
      <c r="E100" s="166"/>
      <c r="F100" s="167"/>
      <c r="G100" s="176"/>
      <c r="H100" s="177" t="s">
        <v>8</v>
      </c>
      <c r="I100" s="178"/>
      <c r="J100" s="179"/>
      <c r="K100" s="180"/>
      <c r="L100" s="189"/>
      <c r="M100" s="190" t="s">
        <v>8</v>
      </c>
      <c r="N100" s="191"/>
      <c r="O100" s="192"/>
      <c r="P100" s="193"/>
      <c r="Q100" s="201"/>
      <c r="R100" s="202" t="s">
        <v>8</v>
      </c>
      <c r="S100" s="203"/>
      <c r="T100" s="204"/>
      <c r="U100" s="205"/>
      <c r="W100" s="92"/>
    </row>
    <row r="101" spans="1:23" x14ac:dyDescent="0.25">
      <c r="A101" s="241"/>
      <c r="B101" s="163"/>
      <c r="C101" s="164" t="s">
        <v>9</v>
      </c>
      <c r="D101" s="165"/>
      <c r="E101" s="166"/>
      <c r="F101" s="167"/>
      <c r="G101" s="176"/>
      <c r="H101" s="177" t="s">
        <v>9</v>
      </c>
      <c r="I101" s="178"/>
      <c r="J101" s="179"/>
      <c r="K101" s="180"/>
      <c r="L101" s="189"/>
      <c r="M101" s="190" t="s">
        <v>9</v>
      </c>
      <c r="N101" s="191"/>
      <c r="O101" s="192"/>
      <c r="P101" s="193"/>
      <c r="Q101" s="201"/>
      <c r="R101" s="202" t="s">
        <v>9</v>
      </c>
      <c r="S101" s="203"/>
      <c r="T101" s="204"/>
      <c r="U101" s="205"/>
      <c r="W101" s="92"/>
    </row>
    <row r="102" spans="1:23" x14ac:dyDescent="0.25">
      <c r="A102" s="241"/>
      <c r="B102" s="163"/>
      <c r="C102" s="164" t="s">
        <v>10</v>
      </c>
      <c r="D102" s="165"/>
      <c r="E102" s="166"/>
      <c r="F102" s="167"/>
      <c r="G102" s="176"/>
      <c r="H102" s="177" t="s">
        <v>10</v>
      </c>
      <c r="I102" s="178"/>
      <c r="J102" s="179"/>
      <c r="K102" s="180"/>
      <c r="L102" s="189"/>
      <c r="M102" s="190" t="s">
        <v>10</v>
      </c>
      <c r="N102" s="191"/>
      <c r="O102" s="192"/>
      <c r="P102" s="193"/>
      <c r="Q102" s="201"/>
      <c r="R102" s="202" t="s">
        <v>10</v>
      </c>
      <c r="S102" s="203"/>
      <c r="T102" s="204"/>
      <c r="U102" s="205"/>
      <c r="W102" s="92"/>
    </row>
    <row r="103" spans="1:23" x14ac:dyDescent="0.25">
      <c r="A103" s="241"/>
      <c r="B103" s="163"/>
      <c r="C103" s="242" t="s">
        <v>30</v>
      </c>
      <c r="D103" s="242"/>
      <c r="E103" s="166"/>
      <c r="F103" s="167"/>
      <c r="G103" s="176"/>
      <c r="H103" s="243" t="s">
        <v>30</v>
      </c>
      <c r="I103" s="243"/>
      <c r="J103" s="179"/>
      <c r="K103" s="180"/>
      <c r="L103" s="189"/>
      <c r="M103" s="244" t="s">
        <v>30</v>
      </c>
      <c r="N103" s="244"/>
      <c r="O103" s="192"/>
      <c r="P103" s="193"/>
      <c r="Q103" s="201"/>
      <c r="R103" s="245" t="s">
        <v>30</v>
      </c>
      <c r="S103" s="245"/>
      <c r="T103" s="204"/>
      <c r="U103" s="205"/>
      <c r="W103" s="92"/>
    </row>
    <row r="104" spans="1:23" thickBot="1" x14ac:dyDescent="0.3">
      <c r="A104" s="93" t="s">
        <v>36</v>
      </c>
      <c r="B104" s="168">
        <v>7</v>
      </c>
      <c r="C104" s="232" t="s">
        <v>16</v>
      </c>
      <c r="D104" s="232"/>
      <c r="E104" s="233">
        <f t="shared" ref="E104" si="27">SUM(F92:F103)</f>
        <v>0</v>
      </c>
      <c r="F104" s="234"/>
      <c r="G104" s="181">
        <f>B104</f>
        <v>7</v>
      </c>
      <c r="H104" s="235" t="s">
        <v>16</v>
      </c>
      <c r="I104" s="235"/>
      <c r="J104" s="236">
        <f t="shared" ref="J104" si="28">SUM(K92:K103)</f>
        <v>0</v>
      </c>
      <c r="K104" s="236"/>
      <c r="L104" s="194">
        <f>B104</f>
        <v>7</v>
      </c>
      <c r="M104" s="237" t="s">
        <v>16</v>
      </c>
      <c r="N104" s="237"/>
      <c r="O104" s="238">
        <f t="shared" ref="O104" si="29">SUM(P92:P103)</f>
        <v>0</v>
      </c>
      <c r="P104" s="239"/>
      <c r="Q104" s="206">
        <f>B104</f>
        <v>7</v>
      </c>
      <c r="R104" s="229" t="s">
        <v>16</v>
      </c>
      <c r="S104" s="229"/>
      <c r="T104" s="230">
        <f t="shared" ref="T104" si="30">SUM(U92:U103)</f>
        <v>0</v>
      </c>
      <c r="U104" s="231"/>
      <c r="V104" s="215">
        <f>E104+J104+O104+T104</f>
        <v>0</v>
      </c>
      <c r="W104" s="216"/>
    </row>
    <row r="105" spans="1:23" ht="15" customHeight="1" x14ac:dyDescent="0.25">
      <c r="A105" s="240" t="str">
        <f>CONCATENATE($B$10,"-",$C$10)</f>
        <v>8-</v>
      </c>
      <c r="B105" s="158"/>
      <c r="C105" s="159" t="s">
        <v>2</v>
      </c>
      <c r="D105" s="160"/>
      <c r="E105" s="161"/>
      <c r="F105" s="162"/>
      <c r="G105" s="171"/>
      <c r="H105" s="172" t="s">
        <v>2</v>
      </c>
      <c r="I105" s="173"/>
      <c r="J105" s="174"/>
      <c r="K105" s="175"/>
      <c r="L105" s="184"/>
      <c r="M105" s="185" t="s">
        <v>2</v>
      </c>
      <c r="N105" s="186"/>
      <c r="O105" s="187"/>
      <c r="P105" s="188"/>
      <c r="Q105" s="196"/>
      <c r="R105" s="197" t="s">
        <v>2</v>
      </c>
      <c r="S105" s="198"/>
      <c r="T105" s="199"/>
      <c r="U105" s="200"/>
      <c r="V105" s="90"/>
      <c r="W105" s="91"/>
    </row>
    <row r="106" spans="1:23" x14ac:dyDescent="0.25">
      <c r="A106" s="241"/>
      <c r="B106" s="163"/>
      <c r="C106" s="164" t="s">
        <v>28</v>
      </c>
      <c r="D106" s="165"/>
      <c r="E106" s="166"/>
      <c r="F106" s="167"/>
      <c r="G106" s="176"/>
      <c r="H106" s="177" t="s">
        <v>28</v>
      </c>
      <c r="I106" s="178"/>
      <c r="J106" s="179"/>
      <c r="K106" s="180"/>
      <c r="L106" s="189"/>
      <c r="M106" s="190" t="s">
        <v>28</v>
      </c>
      <c r="N106" s="191"/>
      <c r="O106" s="192"/>
      <c r="P106" s="193"/>
      <c r="Q106" s="201"/>
      <c r="R106" s="202" t="s">
        <v>28</v>
      </c>
      <c r="S106" s="203"/>
      <c r="T106" s="204"/>
      <c r="U106" s="205"/>
      <c r="W106" s="92"/>
    </row>
    <row r="107" spans="1:23" x14ac:dyDescent="0.25">
      <c r="A107" s="241"/>
      <c r="B107" s="163"/>
      <c r="C107" s="164" t="s">
        <v>3</v>
      </c>
      <c r="D107" s="165"/>
      <c r="E107" s="166"/>
      <c r="F107" s="167"/>
      <c r="G107" s="176"/>
      <c r="H107" s="177" t="s">
        <v>3</v>
      </c>
      <c r="I107" s="178"/>
      <c r="J107" s="179"/>
      <c r="K107" s="180"/>
      <c r="L107" s="189"/>
      <c r="M107" s="190" t="s">
        <v>3</v>
      </c>
      <c r="N107" s="191"/>
      <c r="O107" s="192"/>
      <c r="P107" s="193"/>
      <c r="Q107" s="201"/>
      <c r="R107" s="202" t="s">
        <v>3</v>
      </c>
      <c r="S107" s="203"/>
      <c r="T107" s="204"/>
      <c r="U107" s="205"/>
      <c r="W107" s="92"/>
    </row>
    <row r="108" spans="1:23" x14ac:dyDescent="0.25">
      <c r="A108" s="241"/>
      <c r="B108" s="163"/>
      <c r="C108" s="164" t="s">
        <v>4</v>
      </c>
      <c r="D108" s="165"/>
      <c r="E108" s="166"/>
      <c r="F108" s="167"/>
      <c r="G108" s="176"/>
      <c r="H108" s="177" t="s">
        <v>4</v>
      </c>
      <c r="I108" s="178"/>
      <c r="J108" s="179"/>
      <c r="K108" s="180"/>
      <c r="L108" s="189"/>
      <c r="M108" s="190" t="s">
        <v>4</v>
      </c>
      <c r="N108" s="191"/>
      <c r="O108" s="192"/>
      <c r="P108" s="193"/>
      <c r="Q108" s="201"/>
      <c r="R108" s="202" t="s">
        <v>4</v>
      </c>
      <c r="S108" s="203"/>
      <c r="T108" s="204"/>
      <c r="U108" s="205"/>
      <c r="W108" s="92"/>
    </row>
    <row r="109" spans="1:23" x14ac:dyDescent="0.25">
      <c r="A109" s="241"/>
      <c r="B109" s="163"/>
      <c r="C109" s="164" t="s">
        <v>5</v>
      </c>
      <c r="D109" s="165"/>
      <c r="E109" s="166"/>
      <c r="F109" s="167"/>
      <c r="G109" s="176"/>
      <c r="H109" s="177" t="s">
        <v>5</v>
      </c>
      <c r="I109" s="178"/>
      <c r="J109" s="179"/>
      <c r="K109" s="180"/>
      <c r="L109" s="189"/>
      <c r="M109" s="190" t="s">
        <v>5</v>
      </c>
      <c r="N109" s="191"/>
      <c r="O109" s="192"/>
      <c r="P109" s="193"/>
      <c r="Q109" s="201"/>
      <c r="R109" s="202" t="s">
        <v>5</v>
      </c>
      <c r="S109" s="203"/>
      <c r="T109" s="204"/>
      <c r="U109" s="205"/>
      <c r="W109" s="92"/>
    </row>
    <row r="110" spans="1:23" x14ac:dyDescent="0.25">
      <c r="A110" s="241"/>
      <c r="B110" s="163"/>
      <c r="C110" s="164" t="s">
        <v>6</v>
      </c>
      <c r="D110" s="165"/>
      <c r="E110" s="166"/>
      <c r="F110" s="167"/>
      <c r="G110" s="176"/>
      <c r="H110" s="177" t="s">
        <v>6</v>
      </c>
      <c r="I110" s="178"/>
      <c r="J110" s="179"/>
      <c r="K110" s="180"/>
      <c r="L110" s="189"/>
      <c r="M110" s="190" t="s">
        <v>6</v>
      </c>
      <c r="N110" s="191"/>
      <c r="O110" s="192"/>
      <c r="P110" s="193"/>
      <c r="Q110" s="201"/>
      <c r="R110" s="202" t="s">
        <v>6</v>
      </c>
      <c r="S110" s="203"/>
      <c r="T110" s="204"/>
      <c r="U110" s="205"/>
      <c r="W110" s="92"/>
    </row>
    <row r="111" spans="1:23" x14ac:dyDescent="0.25">
      <c r="A111" s="241"/>
      <c r="B111" s="163"/>
      <c r="C111" s="164" t="s">
        <v>7</v>
      </c>
      <c r="D111" s="165"/>
      <c r="E111" s="166"/>
      <c r="F111" s="167"/>
      <c r="G111" s="176"/>
      <c r="H111" s="177" t="s">
        <v>7</v>
      </c>
      <c r="I111" s="178"/>
      <c r="J111" s="179"/>
      <c r="K111" s="180"/>
      <c r="L111" s="189"/>
      <c r="M111" s="190" t="s">
        <v>7</v>
      </c>
      <c r="N111" s="191"/>
      <c r="O111" s="192"/>
      <c r="P111" s="193"/>
      <c r="Q111" s="201"/>
      <c r="R111" s="202" t="s">
        <v>7</v>
      </c>
      <c r="S111" s="203"/>
      <c r="T111" s="204"/>
      <c r="U111" s="205"/>
      <c r="W111" s="92"/>
    </row>
    <row r="112" spans="1:23" x14ac:dyDescent="0.25">
      <c r="A112" s="241"/>
      <c r="B112" s="163"/>
      <c r="C112" s="164" t="s">
        <v>29</v>
      </c>
      <c r="D112" s="165"/>
      <c r="E112" s="166"/>
      <c r="F112" s="167"/>
      <c r="G112" s="176"/>
      <c r="H112" s="177" t="s">
        <v>29</v>
      </c>
      <c r="I112" s="178"/>
      <c r="J112" s="179"/>
      <c r="K112" s="180"/>
      <c r="L112" s="189"/>
      <c r="M112" s="190" t="s">
        <v>29</v>
      </c>
      <c r="N112" s="191"/>
      <c r="O112" s="192"/>
      <c r="P112" s="193"/>
      <c r="Q112" s="201"/>
      <c r="R112" s="202" t="s">
        <v>29</v>
      </c>
      <c r="S112" s="203"/>
      <c r="T112" s="204"/>
      <c r="U112" s="205"/>
      <c r="W112" s="92"/>
    </row>
    <row r="113" spans="1:23" x14ac:dyDescent="0.25">
      <c r="A113" s="241"/>
      <c r="B113" s="163"/>
      <c r="C113" s="164" t="s">
        <v>8</v>
      </c>
      <c r="D113" s="165"/>
      <c r="E113" s="166"/>
      <c r="F113" s="167"/>
      <c r="G113" s="176"/>
      <c r="H113" s="177" t="s">
        <v>8</v>
      </c>
      <c r="I113" s="178"/>
      <c r="J113" s="179"/>
      <c r="K113" s="180"/>
      <c r="L113" s="189"/>
      <c r="M113" s="190" t="s">
        <v>8</v>
      </c>
      <c r="N113" s="191"/>
      <c r="O113" s="192"/>
      <c r="P113" s="193"/>
      <c r="Q113" s="201"/>
      <c r="R113" s="202" t="s">
        <v>8</v>
      </c>
      <c r="S113" s="203"/>
      <c r="T113" s="204"/>
      <c r="U113" s="205"/>
      <c r="W113" s="92"/>
    </row>
    <row r="114" spans="1:23" x14ac:dyDescent="0.25">
      <c r="A114" s="241"/>
      <c r="B114" s="163"/>
      <c r="C114" s="164" t="s">
        <v>9</v>
      </c>
      <c r="D114" s="165"/>
      <c r="E114" s="166"/>
      <c r="F114" s="167"/>
      <c r="G114" s="176"/>
      <c r="H114" s="177" t="s">
        <v>9</v>
      </c>
      <c r="I114" s="178"/>
      <c r="J114" s="179"/>
      <c r="K114" s="180"/>
      <c r="L114" s="189"/>
      <c r="M114" s="190" t="s">
        <v>9</v>
      </c>
      <c r="N114" s="191"/>
      <c r="O114" s="192"/>
      <c r="P114" s="193"/>
      <c r="Q114" s="201"/>
      <c r="R114" s="202" t="s">
        <v>9</v>
      </c>
      <c r="S114" s="203"/>
      <c r="T114" s="204"/>
      <c r="U114" s="205"/>
      <c r="W114" s="92"/>
    </row>
    <row r="115" spans="1:23" x14ac:dyDescent="0.25">
      <c r="A115" s="241"/>
      <c r="B115" s="163"/>
      <c r="C115" s="164" t="s">
        <v>10</v>
      </c>
      <c r="D115" s="165"/>
      <c r="E115" s="166"/>
      <c r="F115" s="167"/>
      <c r="G115" s="176"/>
      <c r="H115" s="177" t="s">
        <v>10</v>
      </c>
      <c r="I115" s="178"/>
      <c r="J115" s="179"/>
      <c r="K115" s="180"/>
      <c r="L115" s="189"/>
      <c r="M115" s="190" t="s">
        <v>10</v>
      </c>
      <c r="N115" s="191"/>
      <c r="O115" s="192"/>
      <c r="P115" s="193"/>
      <c r="Q115" s="201"/>
      <c r="R115" s="202" t="s">
        <v>10</v>
      </c>
      <c r="S115" s="203"/>
      <c r="T115" s="204"/>
      <c r="U115" s="205"/>
      <c r="W115" s="92"/>
    </row>
    <row r="116" spans="1:23" x14ac:dyDescent="0.25">
      <c r="A116" s="241"/>
      <c r="B116" s="163"/>
      <c r="C116" s="242" t="s">
        <v>30</v>
      </c>
      <c r="D116" s="242"/>
      <c r="E116" s="166"/>
      <c r="F116" s="167"/>
      <c r="G116" s="176"/>
      <c r="H116" s="243" t="s">
        <v>30</v>
      </c>
      <c r="I116" s="243"/>
      <c r="J116" s="179"/>
      <c r="K116" s="180"/>
      <c r="L116" s="189"/>
      <c r="M116" s="244" t="s">
        <v>30</v>
      </c>
      <c r="N116" s="244"/>
      <c r="O116" s="192"/>
      <c r="P116" s="193"/>
      <c r="Q116" s="201"/>
      <c r="R116" s="245" t="s">
        <v>30</v>
      </c>
      <c r="S116" s="245"/>
      <c r="T116" s="204"/>
      <c r="U116" s="205"/>
      <c r="W116" s="92"/>
    </row>
    <row r="117" spans="1:23" thickBot="1" x14ac:dyDescent="0.3">
      <c r="A117" s="93" t="s">
        <v>36</v>
      </c>
      <c r="B117" s="168">
        <v>8</v>
      </c>
      <c r="C117" s="232" t="s">
        <v>16</v>
      </c>
      <c r="D117" s="232"/>
      <c r="E117" s="233">
        <f t="shared" ref="E117" si="31">SUM(F105:F116)</f>
        <v>0</v>
      </c>
      <c r="F117" s="234"/>
      <c r="G117" s="181">
        <f>B117</f>
        <v>8</v>
      </c>
      <c r="H117" s="235" t="s">
        <v>16</v>
      </c>
      <c r="I117" s="235"/>
      <c r="J117" s="236">
        <f t="shared" ref="J117" si="32">SUM(K105:K116)</f>
        <v>0</v>
      </c>
      <c r="K117" s="236"/>
      <c r="L117" s="194">
        <f>B117</f>
        <v>8</v>
      </c>
      <c r="M117" s="237" t="s">
        <v>16</v>
      </c>
      <c r="N117" s="237"/>
      <c r="O117" s="238">
        <f t="shared" ref="O117" si="33">SUM(P105:P116)</f>
        <v>0</v>
      </c>
      <c r="P117" s="239"/>
      <c r="Q117" s="206">
        <f>B117</f>
        <v>8</v>
      </c>
      <c r="R117" s="229" t="s">
        <v>16</v>
      </c>
      <c r="S117" s="229"/>
      <c r="T117" s="230">
        <f t="shared" ref="T117" si="34">SUM(U105:U116)</f>
        <v>0</v>
      </c>
      <c r="U117" s="231"/>
      <c r="V117" s="215">
        <f>E117+J117+O117+T117</f>
        <v>0</v>
      </c>
      <c r="W117" s="216"/>
    </row>
    <row r="118" spans="1:23" ht="15" customHeight="1" x14ac:dyDescent="0.25">
      <c r="A118" s="240" t="str">
        <f>CONCATENATE($B$11,"-",$C$11)</f>
        <v>9-</v>
      </c>
      <c r="B118" s="158"/>
      <c r="C118" s="159" t="s">
        <v>2</v>
      </c>
      <c r="D118" s="160"/>
      <c r="E118" s="161"/>
      <c r="F118" s="162"/>
      <c r="G118" s="171"/>
      <c r="H118" s="172" t="s">
        <v>2</v>
      </c>
      <c r="I118" s="173"/>
      <c r="J118" s="174"/>
      <c r="K118" s="175"/>
      <c r="L118" s="184"/>
      <c r="M118" s="185" t="s">
        <v>2</v>
      </c>
      <c r="N118" s="186"/>
      <c r="O118" s="187"/>
      <c r="P118" s="188"/>
      <c r="Q118" s="196"/>
      <c r="R118" s="197" t="s">
        <v>2</v>
      </c>
      <c r="S118" s="198"/>
      <c r="T118" s="199"/>
      <c r="U118" s="200"/>
      <c r="V118" s="90"/>
      <c r="W118" s="91"/>
    </row>
    <row r="119" spans="1:23" x14ac:dyDescent="0.25">
      <c r="A119" s="241"/>
      <c r="B119" s="163"/>
      <c r="C119" s="164" t="s">
        <v>28</v>
      </c>
      <c r="D119" s="165"/>
      <c r="E119" s="166"/>
      <c r="F119" s="167"/>
      <c r="G119" s="176"/>
      <c r="H119" s="177" t="s">
        <v>28</v>
      </c>
      <c r="I119" s="178"/>
      <c r="J119" s="179"/>
      <c r="K119" s="180"/>
      <c r="L119" s="189"/>
      <c r="M119" s="190" t="s">
        <v>28</v>
      </c>
      <c r="N119" s="191"/>
      <c r="O119" s="192"/>
      <c r="P119" s="193"/>
      <c r="Q119" s="201"/>
      <c r="R119" s="202" t="s">
        <v>28</v>
      </c>
      <c r="S119" s="203"/>
      <c r="T119" s="204"/>
      <c r="U119" s="205"/>
      <c r="W119" s="92"/>
    </row>
    <row r="120" spans="1:23" x14ac:dyDescent="0.25">
      <c r="A120" s="241"/>
      <c r="B120" s="163"/>
      <c r="C120" s="164" t="s">
        <v>3</v>
      </c>
      <c r="D120" s="165"/>
      <c r="E120" s="166"/>
      <c r="F120" s="167"/>
      <c r="G120" s="176"/>
      <c r="H120" s="177" t="s">
        <v>3</v>
      </c>
      <c r="I120" s="178"/>
      <c r="J120" s="179"/>
      <c r="K120" s="180"/>
      <c r="L120" s="189"/>
      <c r="M120" s="190" t="s">
        <v>3</v>
      </c>
      <c r="N120" s="191"/>
      <c r="O120" s="192"/>
      <c r="P120" s="193"/>
      <c r="Q120" s="201"/>
      <c r="R120" s="202" t="s">
        <v>3</v>
      </c>
      <c r="S120" s="203"/>
      <c r="T120" s="204"/>
      <c r="U120" s="205"/>
      <c r="W120" s="92"/>
    </row>
    <row r="121" spans="1:23" x14ac:dyDescent="0.25">
      <c r="A121" s="241"/>
      <c r="B121" s="163"/>
      <c r="C121" s="164" t="s">
        <v>4</v>
      </c>
      <c r="D121" s="165"/>
      <c r="E121" s="166"/>
      <c r="F121" s="167"/>
      <c r="G121" s="176"/>
      <c r="H121" s="177" t="s">
        <v>4</v>
      </c>
      <c r="I121" s="178"/>
      <c r="J121" s="179"/>
      <c r="K121" s="180"/>
      <c r="L121" s="189"/>
      <c r="M121" s="190" t="s">
        <v>4</v>
      </c>
      <c r="N121" s="191"/>
      <c r="O121" s="192"/>
      <c r="P121" s="193"/>
      <c r="Q121" s="201"/>
      <c r="R121" s="202" t="s">
        <v>4</v>
      </c>
      <c r="S121" s="203"/>
      <c r="T121" s="204"/>
      <c r="U121" s="205"/>
      <c r="W121" s="92"/>
    </row>
    <row r="122" spans="1:23" x14ac:dyDescent="0.25">
      <c r="A122" s="241"/>
      <c r="B122" s="163"/>
      <c r="C122" s="164" t="s">
        <v>5</v>
      </c>
      <c r="D122" s="165"/>
      <c r="E122" s="166"/>
      <c r="F122" s="167"/>
      <c r="G122" s="176"/>
      <c r="H122" s="177" t="s">
        <v>5</v>
      </c>
      <c r="I122" s="178"/>
      <c r="J122" s="179"/>
      <c r="K122" s="180"/>
      <c r="L122" s="189"/>
      <c r="M122" s="190" t="s">
        <v>5</v>
      </c>
      <c r="N122" s="191"/>
      <c r="O122" s="192"/>
      <c r="P122" s="193"/>
      <c r="Q122" s="201"/>
      <c r="R122" s="202" t="s">
        <v>5</v>
      </c>
      <c r="S122" s="203"/>
      <c r="T122" s="204"/>
      <c r="U122" s="205"/>
      <c r="W122" s="92"/>
    </row>
    <row r="123" spans="1:23" x14ac:dyDescent="0.25">
      <c r="A123" s="241"/>
      <c r="B123" s="163"/>
      <c r="C123" s="164" t="s">
        <v>6</v>
      </c>
      <c r="D123" s="165"/>
      <c r="E123" s="166"/>
      <c r="F123" s="167"/>
      <c r="G123" s="176"/>
      <c r="H123" s="177" t="s">
        <v>6</v>
      </c>
      <c r="I123" s="178"/>
      <c r="J123" s="179"/>
      <c r="K123" s="180"/>
      <c r="L123" s="189"/>
      <c r="M123" s="190" t="s">
        <v>6</v>
      </c>
      <c r="N123" s="191"/>
      <c r="O123" s="192"/>
      <c r="P123" s="193"/>
      <c r="Q123" s="201"/>
      <c r="R123" s="202" t="s">
        <v>6</v>
      </c>
      <c r="S123" s="203"/>
      <c r="T123" s="204"/>
      <c r="U123" s="205"/>
      <c r="W123" s="92"/>
    </row>
    <row r="124" spans="1:23" x14ac:dyDescent="0.25">
      <c r="A124" s="241"/>
      <c r="B124" s="163"/>
      <c r="C124" s="164" t="s">
        <v>7</v>
      </c>
      <c r="D124" s="165"/>
      <c r="E124" s="166"/>
      <c r="F124" s="167"/>
      <c r="G124" s="176"/>
      <c r="H124" s="177" t="s">
        <v>7</v>
      </c>
      <c r="I124" s="178"/>
      <c r="J124" s="179"/>
      <c r="K124" s="180"/>
      <c r="L124" s="189"/>
      <c r="M124" s="190" t="s">
        <v>7</v>
      </c>
      <c r="N124" s="191"/>
      <c r="O124" s="192"/>
      <c r="P124" s="193"/>
      <c r="Q124" s="201"/>
      <c r="R124" s="202" t="s">
        <v>7</v>
      </c>
      <c r="S124" s="203"/>
      <c r="T124" s="204"/>
      <c r="U124" s="205"/>
      <c r="W124" s="92"/>
    </row>
    <row r="125" spans="1:23" x14ac:dyDescent="0.25">
      <c r="A125" s="241"/>
      <c r="B125" s="163"/>
      <c r="C125" s="164" t="s">
        <v>29</v>
      </c>
      <c r="D125" s="165"/>
      <c r="E125" s="166"/>
      <c r="F125" s="167"/>
      <c r="G125" s="176"/>
      <c r="H125" s="177" t="s">
        <v>29</v>
      </c>
      <c r="I125" s="178"/>
      <c r="J125" s="179"/>
      <c r="K125" s="180"/>
      <c r="L125" s="189"/>
      <c r="M125" s="190" t="s">
        <v>29</v>
      </c>
      <c r="N125" s="191"/>
      <c r="O125" s="192"/>
      <c r="P125" s="193"/>
      <c r="Q125" s="201"/>
      <c r="R125" s="202" t="s">
        <v>29</v>
      </c>
      <c r="S125" s="203"/>
      <c r="T125" s="204"/>
      <c r="U125" s="205"/>
      <c r="W125" s="92"/>
    </row>
    <row r="126" spans="1:23" x14ac:dyDescent="0.25">
      <c r="A126" s="241"/>
      <c r="B126" s="163"/>
      <c r="C126" s="164" t="s">
        <v>8</v>
      </c>
      <c r="D126" s="165"/>
      <c r="E126" s="166"/>
      <c r="F126" s="167"/>
      <c r="G126" s="176"/>
      <c r="H126" s="177" t="s">
        <v>8</v>
      </c>
      <c r="I126" s="178"/>
      <c r="J126" s="179"/>
      <c r="K126" s="180"/>
      <c r="L126" s="189"/>
      <c r="M126" s="190" t="s">
        <v>8</v>
      </c>
      <c r="N126" s="191"/>
      <c r="O126" s="192"/>
      <c r="P126" s="193"/>
      <c r="Q126" s="201"/>
      <c r="R126" s="202" t="s">
        <v>8</v>
      </c>
      <c r="S126" s="203"/>
      <c r="T126" s="204"/>
      <c r="U126" s="205"/>
      <c r="W126" s="92"/>
    </row>
    <row r="127" spans="1:23" x14ac:dyDescent="0.25">
      <c r="A127" s="241"/>
      <c r="B127" s="163"/>
      <c r="C127" s="164" t="s">
        <v>9</v>
      </c>
      <c r="D127" s="165"/>
      <c r="E127" s="166"/>
      <c r="F127" s="167"/>
      <c r="G127" s="176"/>
      <c r="H127" s="177" t="s">
        <v>9</v>
      </c>
      <c r="I127" s="178"/>
      <c r="J127" s="179"/>
      <c r="K127" s="180"/>
      <c r="L127" s="189"/>
      <c r="M127" s="190" t="s">
        <v>9</v>
      </c>
      <c r="N127" s="191"/>
      <c r="O127" s="192"/>
      <c r="P127" s="193"/>
      <c r="Q127" s="201"/>
      <c r="R127" s="202" t="s">
        <v>9</v>
      </c>
      <c r="S127" s="203"/>
      <c r="T127" s="204"/>
      <c r="U127" s="205"/>
      <c r="W127" s="92"/>
    </row>
    <row r="128" spans="1:23" x14ac:dyDescent="0.25">
      <c r="A128" s="241"/>
      <c r="B128" s="163"/>
      <c r="C128" s="164" t="s">
        <v>10</v>
      </c>
      <c r="D128" s="165"/>
      <c r="E128" s="166"/>
      <c r="F128" s="167"/>
      <c r="G128" s="176"/>
      <c r="H128" s="177" t="s">
        <v>10</v>
      </c>
      <c r="I128" s="178"/>
      <c r="J128" s="179"/>
      <c r="K128" s="180"/>
      <c r="L128" s="189"/>
      <c r="M128" s="190" t="s">
        <v>10</v>
      </c>
      <c r="N128" s="191"/>
      <c r="O128" s="192"/>
      <c r="P128" s="193"/>
      <c r="Q128" s="201"/>
      <c r="R128" s="202" t="s">
        <v>10</v>
      </c>
      <c r="S128" s="203"/>
      <c r="T128" s="204"/>
      <c r="U128" s="205"/>
      <c r="W128" s="92"/>
    </row>
    <row r="129" spans="1:23" x14ac:dyDescent="0.25">
      <c r="A129" s="241"/>
      <c r="B129" s="163"/>
      <c r="C129" s="242" t="s">
        <v>30</v>
      </c>
      <c r="D129" s="242"/>
      <c r="E129" s="166"/>
      <c r="F129" s="167"/>
      <c r="G129" s="176"/>
      <c r="H129" s="243" t="s">
        <v>30</v>
      </c>
      <c r="I129" s="243"/>
      <c r="J129" s="179"/>
      <c r="K129" s="180"/>
      <c r="L129" s="189"/>
      <c r="M129" s="244" t="s">
        <v>30</v>
      </c>
      <c r="N129" s="244"/>
      <c r="O129" s="192"/>
      <c r="P129" s="193"/>
      <c r="Q129" s="201"/>
      <c r="R129" s="245" t="s">
        <v>30</v>
      </c>
      <c r="S129" s="245"/>
      <c r="T129" s="204"/>
      <c r="U129" s="205"/>
      <c r="W129" s="92"/>
    </row>
    <row r="130" spans="1:23" thickBot="1" x14ac:dyDescent="0.3">
      <c r="A130" s="93" t="s">
        <v>36</v>
      </c>
      <c r="B130" s="168">
        <v>9</v>
      </c>
      <c r="C130" s="232" t="s">
        <v>16</v>
      </c>
      <c r="D130" s="232"/>
      <c r="E130" s="233">
        <f t="shared" ref="E130" si="35">SUM(F118:F129)</f>
        <v>0</v>
      </c>
      <c r="F130" s="234"/>
      <c r="G130" s="181">
        <f>B130</f>
        <v>9</v>
      </c>
      <c r="H130" s="235" t="s">
        <v>16</v>
      </c>
      <c r="I130" s="235"/>
      <c r="J130" s="236">
        <f t="shared" ref="J130" si="36">SUM(K118:K129)</f>
        <v>0</v>
      </c>
      <c r="K130" s="236"/>
      <c r="L130" s="194">
        <f>B130</f>
        <v>9</v>
      </c>
      <c r="M130" s="237" t="s">
        <v>16</v>
      </c>
      <c r="N130" s="237"/>
      <c r="O130" s="238">
        <f t="shared" ref="O130" si="37">SUM(P118:P129)</f>
        <v>0</v>
      </c>
      <c r="P130" s="239"/>
      <c r="Q130" s="206">
        <f>B130</f>
        <v>9</v>
      </c>
      <c r="R130" s="229" t="s">
        <v>16</v>
      </c>
      <c r="S130" s="229"/>
      <c r="T130" s="230">
        <f t="shared" ref="T130" si="38">SUM(U118:U129)</f>
        <v>0</v>
      </c>
      <c r="U130" s="231"/>
      <c r="V130" s="215">
        <f>E130+J130+O130+T130</f>
        <v>0</v>
      </c>
      <c r="W130" s="216"/>
    </row>
    <row r="131" spans="1:23" ht="15" customHeight="1" x14ac:dyDescent="0.25">
      <c r="A131" s="240" t="str">
        <f>CONCATENATE($B$12,"-",$C$12)</f>
        <v>10-</v>
      </c>
      <c r="B131" s="158"/>
      <c r="C131" s="159" t="s">
        <v>2</v>
      </c>
      <c r="D131" s="160"/>
      <c r="E131" s="161"/>
      <c r="F131" s="162"/>
      <c r="G131" s="171"/>
      <c r="H131" s="172" t="s">
        <v>2</v>
      </c>
      <c r="I131" s="173"/>
      <c r="J131" s="174"/>
      <c r="K131" s="175"/>
      <c r="L131" s="184"/>
      <c r="M131" s="185" t="s">
        <v>2</v>
      </c>
      <c r="N131" s="186"/>
      <c r="O131" s="187"/>
      <c r="P131" s="188"/>
      <c r="Q131" s="196"/>
      <c r="R131" s="197" t="s">
        <v>2</v>
      </c>
      <c r="S131" s="198"/>
      <c r="T131" s="199"/>
      <c r="U131" s="200"/>
      <c r="V131" s="90"/>
      <c r="W131" s="91"/>
    </row>
    <row r="132" spans="1:23" x14ac:dyDescent="0.25">
      <c r="A132" s="241"/>
      <c r="B132" s="163"/>
      <c r="C132" s="164" t="s">
        <v>28</v>
      </c>
      <c r="D132" s="165"/>
      <c r="E132" s="166"/>
      <c r="F132" s="167"/>
      <c r="G132" s="176"/>
      <c r="H132" s="177" t="s">
        <v>28</v>
      </c>
      <c r="I132" s="178"/>
      <c r="J132" s="179"/>
      <c r="K132" s="180"/>
      <c r="L132" s="189"/>
      <c r="M132" s="190" t="s">
        <v>28</v>
      </c>
      <c r="N132" s="191"/>
      <c r="O132" s="192"/>
      <c r="P132" s="193"/>
      <c r="Q132" s="201"/>
      <c r="R132" s="202" t="s">
        <v>28</v>
      </c>
      <c r="S132" s="203"/>
      <c r="T132" s="204"/>
      <c r="U132" s="205"/>
      <c r="W132" s="92"/>
    </row>
    <row r="133" spans="1:23" x14ac:dyDescent="0.25">
      <c r="A133" s="241"/>
      <c r="B133" s="163"/>
      <c r="C133" s="164" t="s">
        <v>3</v>
      </c>
      <c r="D133" s="165"/>
      <c r="E133" s="166"/>
      <c r="F133" s="167"/>
      <c r="G133" s="176"/>
      <c r="H133" s="177" t="s">
        <v>3</v>
      </c>
      <c r="I133" s="178"/>
      <c r="J133" s="179"/>
      <c r="K133" s="180"/>
      <c r="L133" s="189"/>
      <c r="M133" s="190" t="s">
        <v>3</v>
      </c>
      <c r="N133" s="191"/>
      <c r="O133" s="192"/>
      <c r="P133" s="193"/>
      <c r="Q133" s="201"/>
      <c r="R133" s="202" t="s">
        <v>3</v>
      </c>
      <c r="S133" s="203"/>
      <c r="T133" s="204"/>
      <c r="U133" s="205"/>
      <c r="W133" s="92"/>
    </row>
    <row r="134" spans="1:23" x14ac:dyDescent="0.25">
      <c r="A134" s="241"/>
      <c r="B134" s="163"/>
      <c r="C134" s="164" t="s">
        <v>4</v>
      </c>
      <c r="D134" s="165"/>
      <c r="E134" s="166"/>
      <c r="F134" s="167"/>
      <c r="G134" s="176"/>
      <c r="H134" s="177" t="s">
        <v>4</v>
      </c>
      <c r="I134" s="178"/>
      <c r="J134" s="179"/>
      <c r="K134" s="180"/>
      <c r="L134" s="189"/>
      <c r="M134" s="190" t="s">
        <v>4</v>
      </c>
      <c r="N134" s="191"/>
      <c r="O134" s="192"/>
      <c r="P134" s="193"/>
      <c r="Q134" s="201"/>
      <c r="R134" s="202" t="s">
        <v>4</v>
      </c>
      <c r="S134" s="203"/>
      <c r="T134" s="204"/>
      <c r="U134" s="205"/>
      <c r="W134" s="92"/>
    </row>
    <row r="135" spans="1:23" x14ac:dyDescent="0.25">
      <c r="A135" s="241"/>
      <c r="B135" s="163"/>
      <c r="C135" s="164" t="s">
        <v>5</v>
      </c>
      <c r="D135" s="165"/>
      <c r="E135" s="166"/>
      <c r="F135" s="167"/>
      <c r="G135" s="176"/>
      <c r="H135" s="177" t="s">
        <v>5</v>
      </c>
      <c r="I135" s="178"/>
      <c r="J135" s="179"/>
      <c r="K135" s="180"/>
      <c r="L135" s="189"/>
      <c r="M135" s="190" t="s">
        <v>5</v>
      </c>
      <c r="N135" s="191"/>
      <c r="O135" s="192"/>
      <c r="P135" s="193"/>
      <c r="Q135" s="201"/>
      <c r="R135" s="202" t="s">
        <v>5</v>
      </c>
      <c r="S135" s="203"/>
      <c r="T135" s="204"/>
      <c r="U135" s="205"/>
      <c r="W135" s="92"/>
    </row>
    <row r="136" spans="1:23" x14ac:dyDescent="0.25">
      <c r="A136" s="241"/>
      <c r="B136" s="163"/>
      <c r="C136" s="164" t="s">
        <v>6</v>
      </c>
      <c r="D136" s="165"/>
      <c r="E136" s="166"/>
      <c r="F136" s="167"/>
      <c r="G136" s="176"/>
      <c r="H136" s="177" t="s">
        <v>6</v>
      </c>
      <c r="I136" s="178"/>
      <c r="J136" s="179"/>
      <c r="K136" s="180"/>
      <c r="L136" s="189"/>
      <c r="M136" s="190" t="s">
        <v>6</v>
      </c>
      <c r="N136" s="191"/>
      <c r="O136" s="192"/>
      <c r="P136" s="193"/>
      <c r="Q136" s="201"/>
      <c r="R136" s="202" t="s">
        <v>6</v>
      </c>
      <c r="S136" s="203"/>
      <c r="T136" s="204"/>
      <c r="U136" s="205"/>
      <c r="W136" s="92"/>
    </row>
    <row r="137" spans="1:23" x14ac:dyDescent="0.25">
      <c r="A137" s="241"/>
      <c r="B137" s="163"/>
      <c r="C137" s="164" t="s">
        <v>7</v>
      </c>
      <c r="D137" s="165"/>
      <c r="E137" s="166"/>
      <c r="F137" s="167"/>
      <c r="G137" s="176"/>
      <c r="H137" s="177" t="s">
        <v>7</v>
      </c>
      <c r="I137" s="178"/>
      <c r="J137" s="179"/>
      <c r="K137" s="180"/>
      <c r="L137" s="189"/>
      <c r="M137" s="190" t="s">
        <v>7</v>
      </c>
      <c r="N137" s="191"/>
      <c r="O137" s="192"/>
      <c r="P137" s="193"/>
      <c r="Q137" s="201"/>
      <c r="R137" s="202" t="s">
        <v>7</v>
      </c>
      <c r="S137" s="203"/>
      <c r="T137" s="204"/>
      <c r="U137" s="205"/>
      <c r="W137" s="92"/>
    </row>
    <row r="138" spans="1:23" x14ac:dyDescent="0.25">
      <c r="A138" s="241"/>
      <c r="B138" s="163"/>
      <c r="C138" s="164" t="s">
        <v>29</v>
      </c>
      <c r="D138" s="165"/>
      <c r="E138" s="166"/>
      <c r="F138" s="167"/>
      <c r="G138" s="176"/>
      <c r="H138" s="177" t="s">
        <v>29</v>
      </c>
      <c r="I138" s="178"/>
      <c r="J138" s="179"/>
      <c r="K138" s="180"/>
      <c r="L138" s="189"/>
      <c r="M138" s="190" t="s">
        <v>29</v>
      </c>
      <c r="N138" s="191"/>
      <c r="O138" s="192"/>
      <c r="P138" s="193"/>
      <c r="Q138" s="201"/>
      <c r="R138" s="202" t="s">
        <v>29</v>
      </c>
      <c r="S138" s="203"/>
      <c r="T138" s="204"/>
      <c r="U138" s="205"/>
      <c r="W138" s="92"/>
    </row>
    <row r="139" spans="1:23" x14ac:dyDescent="0.25">
      <c r="A139" s="241"/>
      <c r="B139" s="163"/>
      <c r="C139" s="164" t="s">
        <v>8</v>
      </c>
      <c r="D139" s="165"/>
      <c r="E139" s="166"/>
      <c r="F139" s="167"/>
      <c r="G139" s="176"/>
      <c r="H139" s="177" t="s">
        <v>8</v>
      </c>
      <c r="I139" s="178"/>
      <c r="J139" s="179"/>
      <c r="K139" s="180"/>
      <c r="L139" s="189"/>
      <c r="M139" s="190" t="s">
        <v>8</v>
      </c>
      <c r="N139" s="191"/>
      <c r="O139" s="192"/>
      <c r="P139" s="193"/>
      <c r="Q139" s="201"/>
      <c r="R139" s="202" t="s">
        <v>8</v>
      </c>
      <c r="S139" s="203"/>
      <c r="T139" s="204"/>
      <c r="U139" s="205"/>
      <c r="W139" s="92"/>
    </row>
    <row r="140" spans="1:23" x14ac:dyDescent="0.25">
      <c r="A140" s="241"/>
      <c r="B140" s="163"/>
      <c r="C140" s="164" t="s">
        <v>9</v>
      </c>
      <c r="D140" s="165"/>
      <c r="E140" s="166"/>
      <c r="F140" s="167"/>
      <c r="G140" s="176"/>
      <c r="H140" s="177" t="s">
        <v>9</v>
      </c>
      <c r="I140" s="178"/>
      <c r="J140" s="179"/>
      <c r="K140" s="180"/>
      <c r="L140" s="189"/>
      <c r="M140" s="190" t="s">
        <v>9</v>
      </c>
      <c r="N140" s="191"/>
      <c r="O140" s="192"/>
      <c r="P140" s="193"/>
      <c r="Q140" s="201"/>
      <c r="R140" s="202" t="s">
        <v>9</v>
      </c>
      <c r="S140" s="203"/>
      <c r="T140" s="204"/>
      <c r="U140" s="205"/>
      <c r="W140" s="92"/>
    </row>
    <row r="141" spans="1:23" x14ac:dyDescent="0.25">
      <c r="A141" s="241"/>
      <c r="B141" s="163"/>
      <c r="C141" s="164" t="s">
        <v>10</v>
      </c>
      <c r="D141" s="165"/>
      <c r="E141" s="166"/>
      <c r="F141" s="167"/>
      <c r="G141" s="176"/>
      <c r="H141" s="177" t="s">
        <v>10</v>
      </c>
      <c r="I141" s="178"/>
      <c r="J141" s="179"/>
      <c r="K141" s="180"/>
      <c r="L141" s="189"/>
      <c r="M141" s="190" t="s">
        <v>10</v>
      </c>
      <c r="N141" s="191"/>
      <c r="O141" s="192"/>
      <c r="P141" s="193"/>
      <c r="Q141" s="201"/>
      <c r="R141" s="202" t="s">
        <v>10</v>
      </c>
      <c r="S141" s="203"/>
      <c r="T141" s="204"/>
      <c r="U141" s="205"/>
      <c r="W141" s="92"/>
    </row>
    <row r="142" spans="1:23" x14ac:dyDescent="0.25">
      <c r="A142" s="241"/>
      <c r="B142" s="163"/>
      <c r="C142" s="242" t="s">
        <v>30</v>
      </c>
      <c r="D142" s="242"/>
      <c r="E142" s="166"/>
      <c r="F142" s="167"/>
      <c r="G142" s="176"/>
      <c r="H142" s="243" t="s">
        <v>30</v>
      </c>
      <c r="I142" s="243"/>
      <c r="J142" s="179"/>
      <c r="K142" s="180"/>
      <c r="L142" s="189"/>
      <c r="M142" s="244" t="s">
        <v>30</v>
      </c>
      <c r="N142" s="244"/>
      <c r="O142" s="192"/>
      <c r="P142" s="193"/>
      <c r="Q142" s="201"/>
      <c r="R142" s="245" t="s">
        <v>30</v>
      </c>
      <c r="S142" s="245"/>
      <c r="T142" s="204"/>
      <c r="U142" s="205"/>
      <c r="W142" s="92"/>
    </row>
    <row r="143" spans="1:23" thickBot="1" x14ac:dyDescent="0.3">
      <c r="A143" s="93" t="s">
        <v>36</v>
      </c>
      <c r="B143" s="168">
        <v>10</v>
      </c>
      <c r="C143" s="232" t="s">
        <v>16</v>
      </c>
      <c r="D143" s="232"/>
      <c r="E143" s="233">
        <f t="shared" ref="E143" si="39">SUM(F131:F142)</f>
        <v>0</v>
      </c>
      <c r="F143" s="234"/>
      <c r="G143" s="181">
        <f>B143</f>
        <v>10</v>
      </c>
      <c r="H143" s="235" t="s">
        <v>16</v>
      </c>
      <c r="I143" s="235"/>
      <c r="J143" s="236">
        <f t="shared" ref="J143" si="40">SUM(K131:K142)</f>
        <v>0</v>
      </c>
      <c r="K143" s="236"/>
      <c r="L143" s="194">
        <f>B143</f>
        <v>10</v>
      </c>
      <c r="M143" s="237" t="s">
        <v>16</v>
      </c>
      <c r="N143" s="237"/>
      <c r="O143" s="238">
        <f t="shared" ref="O143" si="41">SUM(P131:P142)</f>
        <v>0</v>
      </c>
      <c r="P143" s="239"/>
      <c r="Q143" s="206">
        <f>B143</f>
        <v>10</v>
      </c>
      <c r="R143" s="229" t="s">
        <v>16</v>
      </c>
      <c r="S143" s="229"/>
      <c r="T143" s="230">
        <f t="shared" ref="T143" si="42">SUM(U131:U142)</f>
        <v>0</v>
      </c>
      <c r="U143" s="231"/>
      <c r="V143" s="215">
        <f>E143+J143+O143+T143</f>
        <v>0</v>
      </c>
      <c r="W143" s="216"/>
    </row>
    <row r="144" spans="1:23" ht="15" customHeight="1" x14ac:dyDescent="0.25">
      <c r="A144" s="240" t="str">
        <f>CONCATENATE($G$3,"-",$H$3)</f>
        <v>11-</v>
      </c>
      <c r="B144" s="158"/>
      <c r="C144" s="159" t="s">
        <v>2</v>
      </c>
      <c r="D144" s="160"/>
      <c r="E144" s="161"/>
      <c r="F144" s="162"/>
      <c r="G144" s="171"/>
      <c r="H144" s="172" t="s">
        <v>2</v>
      </c>
      <c r="I144" s="173"/>
      <c r="J144" s="174"/>
      <c r="K144" s="175"/>
      <c r="L144" s="184"/>
      <c r="M144" s="185" t="s">
        <v>2</v>
      </c>
      <c r="N144" s="186"/>
      <c r="O144" s="187"/>
      <c r="P144" s="188"/>
      <c r="Q144" s="196"/>
      <c r="R144" s="197" t="s">
        <v>2</v>
      </c>
      <c r="S144" s="198"/>
      <c r="T144" s="199"/>
      <c r="U144" s="200"/>
      <c r="V144" s="90"/>
      <c r="W144" s="91"/>
    </row>
    <row r="145" spans="1:23" x14ac:dyDescent="0.25">
      <c r="A145" s="241"/>
      <c r="B145" s="163"/>
      <c r="C145" s="164" t="s">
        <v>28</v>
      </c>
      <c r="D145" s="165"/>
      <c r="E145" s="166"/>
      <c r="F145" s="167"/>
      <c r="G145" s="176"/>
      <c r="H145" s="177" t="s">
        <v>28</v>
      </c>
      <c r="I145" s="178"/>
      <c r="J145" s="179"/>
      <c r="K145" s="180"/>
      <c r="L145" s="189"/>
      <c r="M145" s="190" t="s">
        <v>28</v>
      </c>
      <c r="N145" s="191"/>
      <c r="O145" s="192"/>
      <c r="P145" s="193"/>
      <c r="Q145" s="201"/>
      <c r="R145" s="202" t="s">
        <v>28</v>
      </c>
      <c r="S145" s="203"/>
      <c r="T145" s="204"/>
      <c r="U145" s="205"/>
      <c r="W145" s="92"/>
    </row>
    <row r="146" spans="1:23" x14ac:dyDescent="0.25">
      <c r="A146" s="241"/>
      <c r="B146" s="163"/>
      <c r="C146" s="164" t="s">
        <v>3</v>
      </c>
      <c r="D146" s="165"/>
      <c r="E146" s="166"/>
      <c r="F146" s="167"/>
      <c r="G146" s="176"/>
      <c r="H146" s="177" t="s">
        <v>3</v>
      </c>
      <c r="I146" s="178"/>
      <c r="J146" s="179"/>
      <c r="K146" s="180"/>
      <c r="L146" s="189"/>
      <c r="M146" s="190" t="s">
        <v>3</v>
      </c>
      <c r="N146" s="191"/>
      <c r="O146" s="192"/>
      <c r="P146" s="193"/>
      <c r="Q146" s="201"/>
      <c r="R146" s="202" t="s">
        <v>3</v>
      </c>
      <c r="S146" s="203"/>
      <c r="T146" s="204"/>
      <c r="U146" s="205"/>
      <c r="W146" s="92"/>
    </row>
    <row r="147" spans="1:23" x14ac:dyDescent="0.25">
      <c r="A147" s="241"/>
      <c r="B147" s="163"/>
      <c r="C147" s="164" t="s">
        <v>4</v>
      </c>
      <c r="D147" s="165"/>
      <c r="E147" s="166"/>
      <c r="F147" s="167"/>
      <c r="G147" s="176"/>
      <c r="H147" s="177" t="s">
        <v>4</v>
      </c>
      <c r="I147" s="178"/>
      <c r="J147" s="179"/>
      <c r="K147" s="180"/>
      <c r="L147" s="189"/>
      <c r="M147" s="190" t="s">
        <v>4</v>
      </c>
      <c r="N147" s="191"/>
      <c r="O147" s="192"/>
      <c r="P147" s="193"/>
      <c r="Q147" s="201"/>
      <c r="R147" s="202" t="s">
        <v>4</v>
      </c>
      <c r="S147" s="203"/>
      <c r="T147" s="204"/>
      <c r="U147" s="205"/>
      <c r="W147" s="92"/>
    </row>
    <row r="148" spans="1:23" x14ac:dyDescent="0.25">
      <c r="A148" s="241"/>
      <c r="B148" s="163"/>
      <c r="C148" s="164" t="s">
        <v>5</v>
      </c>
      <c r="D148" s="165"/>
      <c r="E148" s="166"/>
      <c r="F148" s="167"/>
      <c r="G148" s="176"/>
      <c r="H148" s="177" t="s">
        <v>5</v>
      </c>
      <c r="I148" s="178"/>
      <c r="J148" s="179"/>
      <c r="K148" s="180"/>
      <c r="L148" s="189"/>
      <c r="M148" s="190" t="s">
        <v>5</v>
      </c>
      <c r="N148" s="191"/>
      <c r="O148" s="192"/>
      <c r="P148" s="193"/>
      <c r="Q148" s="201"/>
      <c r="R148" s="202" t="s">
        <v>5</v>
      </c>
      <c r="S148" s="203"/>
      <c r="T148" s="204"/>
      <c r="U148" s="205"/>
      <c r="W148" s="92"/>
    </row>
    <row r="149" spans="1:23" x14ac:dyDescent="0.25">
      <c r="A149" s="241"/>
      <c r="B149" s="163"/>
      <c r="C149" s="164" t="s">
        <v>6</v>
      </c>
      <c r="D149" s="165"/>
      <c r="E149" s="166"/>
      <c r="F149" s="167"/>
      <c r="G149" s="176"/>
      <c r="H149" s="177" t="s">
        <v>6</v>
      </c>
      <c r="I149" s="178"/>
      <c r="J149" s="179"/>
      <c r="K149" s="180"/>
      <c r="L149" s="189"/>
      <c r="M149" s="190" t="s">
        <v>6</v>
      </c>
      <c r="N149" s="191"/>
      <c r="O149" s="192"/>
      <c r="P149" s="193"/>
      <c r="Q149" s="201"/>
      <c r="R149" s="202" t="s">
        <v>6</v>
      </c>
      <c r="S149" s="203"/>
      <c r="T149" s="204"/>
      <c r="U149" s="205"/>
      <c r="W149" s="92"/>
    </row>
    <row r="150" spans="1:23" x14ac:dyDescent="0.25">
      <c r="A150" s="241"/>
      <c r="B150" s="163"/>
      <c r="C150" s="164" t="s">
        <v>7</v>
      </c>
      <c r="D150" s="165"/>
      <c r="E150" s="166"/>
      <c r="F150" s="167"/>
      <c r="G150" s="176"/>
      <c r="H150" s="177" t="s">
        <v>7</v>
      </c>
      <c r="I150" s="178"/>
      <c r="J150" s="179"/>
      <c r="K150" s="180"/>
      <c r="L150" s="189"/>
      <c r="M150" s="190" t="s">
        <v>7</v>
      </c>
      <c r="N150" s="191"/>
      <c r="O150" s="192"/>
      <c r="P150" s="193"/>
      <c r="Q150" s="201"/>
      <c r="R150" s="202" t="s">
        <v>7</v>
      </c>
      <c r="S150" s="203"/>
      <c r="T150" s="204"/>
      <c r="U150" s="205"/>
      <c r="W150" s="92"/>
    </row>
    <row r="151" spans="1:23" x14ac:dyDescent="0.25">
      <c r="A151" s="241"/>
      <c r="B151" s="163"/>
      <c r="C151" s="164" t="s">
        <v>29</v>
      </c>
      <c r="D151" s="165"/>
      <c r="E151" s="166"/>
      <c r="F151" s="167"/>
      <c r="G151" s="176"/>
      <c r="H151" s="177" t="s">
        <v>29</v>
      </c>
      <c r="I151" s="178"/>
      <c r="J151" s="179"/>
      <c r="K151" s="180"/>
      <c r="L151" s="189"/>
      <c r="M151" s="190" t="s">
        <v>29</v>
      </c>
      <c r="N151" s="191"/>
      <c r="O151" s="192"/>
      <c r="P151" s="193"/>
      <c r="Q151" s="201"/>
      <c r="R151" s="202" t="s">
        <v>29</v>
      </c>
      <c r="S151" s="203"/>
      <c r="T151" s="204"/>
      <c r="U151" s="205"/>
      <c r="W151" s="92"/>
    </row>
    <row r="152" spans="1:23" x14ac:dyDescent="0.25">
      <c r="A152" s="241"/>
      <c r="B152" s="163"/>
      <c r="C152" s="164" t="s">
        <v>8</v>
      </c>
      <c r="D152" s="165"/>
      <c r="E152" s="166"/>
      <c r="F152" s="167"/>
      <c r="G152" s="176"/>
      <c r="H152" s="177" t="s">
        <v>8</v>
      </c>
      <c r="I152" s="178"/>
      <c r="J152" s="179"/>
      <c r="K152" s="180"/>
      <c r="L152" s="189"/>
      <c r="M152" s="190" t="s">
        <v>8</v>
      </c>
      <c r="N152" s="191"/>
      <c r="O152" s="192"/>
      <c r="P152" s="193"/>
      <c r="Q152" s="201"/>
      <c r="R152" s="202" t="s">
        <v>8</v>
      </c>
      <c r="S152" s="203"/>
      <c r="T152" s="204"/>
      <c r="U152" s="205"/>
      <c r="W152" s="92"/>
    </row>
    <row r="153" spans="1:23" x14ac:dyDescent="0.25">
      <c r="A153" s="241"/>
      <c r="B153" s="163"/>
      <c r="C153" s="164" t="s">
        <v>9</v>
      </c>
      <c r="D153" s="165"/>
      <c r="E153" s="166"/>
      <c r="F153" s="167"/>
      <c r="G153" s="176"/>
      <c r="H153" s="177" t="s">
        <v>9</v>
      </c>
      <c r="I153" s="178"/>
      <c r="J153" s="179"/>
      <c r="K153" s="180"/>
      <c r="L153" s="189"/>
      <c r="M153" s="190" t="s">
        <v>9</v>
      </c>
      <c r="N153" s="191"/>
      <c r="O153" s="192"/>
      <c r="P153" s="193"/>
      <c r="Q153" s="201"/>
      <c r="R153" s="202" t="s">
        <v>9</v>
      </c>
      <c r="S153" s="203"/>
      <c r="T153" s="204"/>
      <c r="U153" s="205"/>
      <c r="W153" s="92"/>
    </row>
    <row r="154" spans="1:23" x14ac:dyDescent="0.25">
      <c r="A154" s="241"/>
      <c r="B154" s="163"/>
      <c r="C154" s="164" t="s">
        <v>10</v>
      </c>
      <c r="D154" s="165"/>
      <c r="E154" s="166"/>
      <c r="F154" s="167"/>
      <c r="G154" s="176"/>
      <c r="H154" s="177" t="s">
        <v>10</v>
      </c>
      <c r="I154" s="178"/>
      <c r="J154" s="179"/>
      <c r="K154" s="180"/>
      <c r="L154" s="189"/>
      <c r="M154" s="190" t="s">
        <v>10</v>
      </c>
      <c r="N154" s="191"/>
      <c r="O154" s="192"/>
      <c r="P154" s="193"/>
      <c r="Q154" s="201"/>
      <c r="R154" s="202" t="s">
        <v>10</v>
      </c>
      <c r="S154" s="203"/>
      <c r="T154" s="204"/>
      <c r="U154" s="205"/>
      <c r="W154" s="92"/>
    </row>
    <row r="155" spans="1:23" x14ac:dyDescent="0.25">
      <c r="A155" s="241"/>
      <c r="B155" s="163"/>
      <c r="C155" s="242" t="s">
        <v>30</v>
      </c>
      <c r="D155" s="242"/>
      <c r="E155" s="166"/>
      <c r="F155" s="167"/>
      <c r="G155" s="176"/>
      <c r="H155" s="243" t="s">
        <v>30</v>
      </c>
      <c r="I155" s="243"/>
      <c r="J155" s="179"/>
      <c r="K155" s="180"/>
      <c r="L155" s="189"/>
      <c r="M155" s="244" t="s">
        <v>30</v>
      </c>
      <c r="N155" s="244"/>
      <c r="O155" s="192"/>
      <c r="P155" s="193"/>
      <c r="Q155" s="201"/>
      <c r="R155" s="245" t="s">
        <v>30</v>
      </c>
      <c r="S155" s="245"/>
      <c r="T155" s="204"/>
      <c r="U155" s="205"/>
      <c r="W155" s="92"/>
    </row>
    <row r="156" spans="1:23" thickBot="1" x14ac:dyDescent="0.3">
      <c r="A156" s="93" t="s">
        <v>36</v>
      </c>
      <c r="B156" s="168">
        <v>11</v>
      </c>
      <c r="C156" s="232" t="s">
        <v>16</v>
      </c>
      <c r="D156" s="232"/>
      <c r="E156" s="233">
        <f t="shared" ref="E156" si="43">SUM(F144:F155)</f>
        <v>0</v>
      </c>
      <c r="F156" s="234"/>
      <c r="G156" s="181">
        <f>B156</f>
        <v>11</v>
      </c>
      <c r="H156" s="235" t="s">
        <v>16</v>
      </c>
      <c r="I156" s="235"/>
      <c r="J156" s="236">
        <f t="shared" ref="J156" si="44">SUM(K144:K155)</f>
        <v>0</v>
      </c>
      <c r="K156" s="236"/>
      <c r="L156" s="194">
        <f>B156</f>
        <v>11</v>
      </c>
      <c r="M156" s="237" t="s">
        <v>16</v>
      </c>
      <c r="N156" s="237"/>
      <c r="O156" s="238">
        <f t="shared" ref="O156" si="45">SUM(P144:P155)</f>
        <v>0</v>
      </c>
      <c r="P156" s="239"/>
      <c r="Q156" s="206">
        <f>B156</f>
        <v>11</v>
      </c>
      <c r="R156" s="229" t="s">
        <v>16</v>
      </c>
      <c r="S156" s="229"/>
      <c r="T156" s="230">
        <f t="shared" ref="T156" si="46">SUM(U144:U155)</f>
        <v>0</v>
      </c>
      <c r="U156" s="231"/>
      <c r="V156" s="215">
        <f>E156+J156+O156+T156</f>
        <v>0</v>
      </c>
      <c r="W156" s="216"/>
    </row>
    <row r="157" spans="1:23" ht="15" customHeight="1" x14ac:dyDescent="0.25">
      <c r="A157" s="240" t="str">
        <f>CONCATENATE($G$4,"-",$H$4)</f>
        <v>12-</v>
      </c>
      <c r="B157" s="158"/>
      <c r="C157" s="159" t="s">
        <v>2</v>
      </c>
      <c r="D157" s="160"/>
      <c r="E157" s="161"/>
      <c r="F157" s="162"/>
      <c r="G157" s="171"/>
      <c r="H157" s="172" t="s">
        <v>2</v>
      </c>
      <c r="I157" s="173"/>
      <c r="J157" s="174"/>
      <c r="K157" s="175"/>
      <c r="L157" s="184"/>
      <c r="M157" s="185" t="s">
        <v>2</v>
      </c>
      <c r="N157" s="186"/>
      <c r="O157" s="187"/>
      <c r="P157" s="188"/>
      <c r="Q157" s="196"/>
      <c r="R157" s="197" t="s">
        <v>2</v>
      </c>
      <c r="S157" s="198"/>
      <c r="T157" s="199"/>
      <c r="U157" s="200"/>
      <c r="V157" s="90"/>
      <c r="W157" s="91"/>
    </row>
    <row r="158" spans="1:23" x14ac:dyDescent="0.25">
      <c r="A158" s="241"/>
      <c r="B158" s="163"/>
      <c r="C158" s="164" t="s">
        <v>28</v>
      </c>
      <c r="D158" s="165"/>
      <c r="E158" s="166"/>
      <c r="F158" s="167"/>
      <c r="G158" s="176"/>
      <c r="H158" s="177" t="s">
        <v>28</v>
      </c>
      <c r="I158" s="178"/>
      <c r="J158" s="179"/>
      <c r="K158" s="180"/>
      <c r="L158" s="189"/>
      <c r="M158" s="190" t="s">
        <v>28</v>
      </c>
      <c r="N158" s="191"/>
      <c r="O158" s="192"/>
      <c r="P158" s="193"/>
      <c r="Q158" s="201"/>
      <c r="R158" s="202" t="s">
        <v>28</v>
      </c>
      <c r="S158" s="203"/>
      <c r="T158" s="204"/>
      <c r="U158" s="205"/>
      <c r="W158" s="92"/>
    </row>
    <row r="159" spans="1:23" x14ac:dyDescent="0.25">
      <c r="A159" s="241"/>
      <c r="B159" s="163"/>
      <c r="C159" s="164" t="s">
        <v>3</v>
      </c>
      <c r="D159" s="165"/>
      <c r="E159" s="166"/>
      <c r="F159" s="167"/>
      <c r="G159" s="176"/>
      <c r="H159" s="177" t="s">
        <v>3</v>
      </c>
      <c r="I159" s="178"/>
      <c r="J159" s="179"/>
      <c r="K159" s="180"/>
      <c r="L159" s="189"/>
      <c r="M159" s="190" t="s">
        <v>3</v>
      </c>
      <c r="N159" s="191"/>
      <c r="O159" s="192"/>
      <c r="P159" s="193"/>
      <c r="Q159" s="201"/>
      <c r="R159" s="202" t="s">
        <v>3</v>
      </c>
      <c r="S159" s="203"/>
      <c r="T159" s="204"/>
      <c r="U159" s="205"/>
      <c r="W159" s="92"/>
    </row>
    <row r="160" spans="1:23" x14ac:dyDescent="0.25">
      <c r="A160" s="241"/>
      <c r="B160" s="163"/>
      <c r="C160" s="164" t="s">
        <v>4</v>
      </c>
      <c r="D160" s="165"/>
      <c r="E160" s="166"/>
      <c r="F160" s="167"/>
      <c r="G160" s="176"/>
      <c r="H160" s="177" t="s">
        <v>4</v>
      </c>
      <c r="I160" s="178"/>
      <c r="J160" s="179"/>
      <c r="K160" s="180"/>
      <c r="L160" s="189"/>
      <c r="M160" s="190" t="s">
        <v>4</v>
      </c>
      <c r="N160" s="191"/>
      <c r="O160" s="192"/>
      <c r="P160" s="193"/>
      <c r="Q160" s="201"/>
      <c r="R160" s="202" t="s">
        <v>4</v>
      </c>
      <c r="S160" s="203"/>
      <c r="T160" s="204"/>
      <c r="U160" s="205"/>
      <c r="W160" s="92"/>
    </row>
    <row r="161" spans="1:23" x14ac:dyDescent="0.25">
      <c r="A161" s="241"/>
      <c r="B161" s="163"/>
      <c r="C161" s="164" t="s">
        <v>5</v>
      </c>
      <c r="D161" s="165"/>
      <c r="E161" s="166"/>
      <c r="F161" s="167"/>
      <c r="G161" s="176"/>
      <c r="H161" s="177" t="s">
        <v>5</v>
      </c>
      <c r="I161" s="178"/>
      <c r="J161" s="179"/>
      <c r="K161" s="180"/>
      <c r="L161" s="189"/>
      <c r="M161" s="190" t="s">
        <v>5</v>
      </c>
      <c r="N161" s="191"/>
      <c r="O161" s="192"/>
      <c r="P161" s="193"/>
      <c r="Q161" s="201"/>
      <c r="R161" s="202" t="s">
        <v>5</v>
      </c>
      <c r="S161" s="203"/>
      <c r="T161" s="204"/>
      <c r="U161" s="205"/>
      <c r="W161" s="92"/>
    </row>
    <row r="162" spans="1:23" x14ac:dyDescent="0.25">
      <c r="A162" s="241"/>
      <c r="B162" s="163"/>
      <c r="C162" s="164" t="s">
        <v>6</v>
      </c>
      <c r="D162" s="165"/>
      <c r="E162" s="166"/>
      <c r="F162" s="167"/>
      <c r="G162" s="176"/>
      <c r="H162" s="177" t="s">
        <v>6</v>
      </c>
      <c r="I162" s="178"/>
      <c r="J162" s="179"/>
      <c r="K162" s="180"/>
      <c r="L162" s="189"/>
      <c r="M162" s="190" t="s">
        <v>6</v>
      </c>
      <c r="N162" s="191"/>
      <c r="O162" s="192"/>
      <c r="P162" s="193"/>
      <c r="Q162" s="201"/>
      <c r="R162" s="202" t="s">
        <v>6</v>
      </c>
      <c r="S162" s="203"/>
      <c r="T162" s="204"/>
      <c r="U162" s="205"/>
      <c r="W162" s="92"/>
    </row>
    <row r="163" spans="1:23" x14ac:dyDescent="0.25">
      <c r="A163" s="241"/>
      <c r="B163" s="163"/>
      <c r="C163" s="164" t="s">
        <v>7</v>
      </c>
      <c r="D163" s="165"/>
      <c r="E163" s="166"/>
      <c r="F163" s="167"/>
      <c r="G163" s="176"/>
      <c r="H163" s="177" t="s">
        <v>7</v>
      </c>
      <c r="I163" s="178"/>
      <c r="J163" s="179"/>
      <c r="K163" s="180"/>
      <c r="L163" s="189"/>
      <c r="M163" s="190" t="s">
        <v>7</v>
      </c>
      <c r="N163" s="191"/>
      <c r="O163" s="192"/>
      <c r="P163" s="193"/>
      <c r="Q163" s="201"/>
      <c r="R163" s="202" t="s">
        <v>7</v>
      </c>
      <c r="S163" s="203"/>
      <c r="T163" s="204"/>
      <c r="U163" s="205"/>
      <c r="W163" s="92"/>
    </row>
    <row r="164" spans="1:23" x14ac:dyDescent="0.25">
      <c r="A164" s="241"/>
      <c r="B164" s="163"/>
      <c r="C164" s="164" t="s">
        <v>29</v>
      </c>
      <c r="D164" s="165"/>
      <c r="E164" s="166"/>
      <c r="F164" s="167"/>
      <c r="G164" s="176"/>
      <c r="H164" s="177" t="s">
        <v>29</v>
      </c>
      <c r="I164" s="178"/>
      <c r="J164" s="179"/>
      <c r="K164" s="180"/>
      <c r="L164" s="189"/>
      <c r="M164" s="190" t="s">
        <v>29</v>
      </c>
      <c r="N164" s="191"/>
      <c r="O164" s="192"/>
      <c r="P164" s="193"/>
      <c r="Q164" s="201"/>
      <c r="R164" s="202" t="s">
        <v>29</v>
      </c>
      <c r="S164" s="203"/>
      <c r="T164" s="204"/>
      <c r="U164" s="205"/>
      <c r="W164" s="92"/>
    </row>
    <row r="165" spans="1:23" x14ac:dyDescent="0.25">
      <c r="A165" s="241"/>
      <c r="B165" s="163"/>
      <c r="C165" s="164" t="s">
        <v>8</v>
      </c>
      <c r="D165" s="165"/>
      <c r="E165" s="166"/>
      <c r="F165" s="167"/>
      <c r="G165" s="176"/>
      <c r="H165" s="177" t="s">
        <v>8</v>
      </c>
      <c r="I165" s="178"/>
      <c r="J165" s="179"/>
      <c r="K165" s="180"/>
      <c r="L165" s="189"/>
      <c r="M165" s="190" t="s">
        <v>8</v>
      </c>
      <c r="N165" s="191"/>
      <c r="O165" s="192"/>
      <c r="P165" s="193"/>
      <c r="Q165" s="201"/>
      <c r="R165" s="202" t="s">
        <v>8</v>
      </c>
      <c r="S165" s="203"/>
      <c r="T165" s="204"/>
      <c r="U165" s="205"/>
      <c r="W165" s="92"/>
    </row>
    <row r="166" spans="1:23" x14ac:dyDescent="0.25">
      <c r="A166" s="241"/>
      <c r="B166" s="163"/>
      <c r="C166" s="164" t="s">
        <v>9</v>
      </c>
      <c r="D166" s="165"/>
      <c r="E166" s="166"/>
      <c r="F166" s="167"/>
      <c r="G166" s="176"/>
      <c r="H166" s="177" t="s">
        <v>9</v>
      </c>
      <c r="I166" s="178"/>
      <c r="J166" s="179"/>
      <c r="K166" s="180"/>
      <c r="L166" s="189"/>
      <c r="M166" s="190" t="s">
        <v>9</v>
      </c>
      <c r="N166" s="191"/>
      <c r="O166" s="192"/>
      <c r="P166" s="193"/>
      <c r="Q166" s="201"/>
      <c r="R166" s="202" t="s">
        <v>9</v>
      </c>
      <c r="S166" s="203"/>
      <c r="T166" s="204"/>
      <c r="U166" s="205"/>
      <c r="W166" s="92"/>
    </row>
    <row r="167" spans="1:23" x14ac:dyDescent="0.25">
      <c r="A167" s="241"/>
      <c r="B167" s="163"/>
      <c r="C167" s="164" t="s">
        <v>10</v>
      </c>
      <c r="D167" s="165"/>
      <c r="E167" s="166"/>
      <c r="F167" s="167"/>
      <c r="G167" s="176"/>
      <c r="H167" s="177" t="s">
        <v>10</v>
      </c>
      <c r="I167" s="178"/>
      <c r="J167" s="179"/>
      <c r="K167" s="180"/>
      <c r="L167" s="189"/>
      <c r="M167" s="190" t="s">
        <v>10</v>
      </c>
      <c r="N167" s="191"/>
      <c r="O167" s="192"/>
      <c r="P167" s="193"/>
      <c r="Q167" s="201"/>
      <c r="R167" s="202" t="s">
        <v>10</v>
      </c>
      <c r="S167" s="203"/>
      <c r="T167" s="204"/>
      <c r="U167" s="205"/>
      <c r="W167" s="92"/>
    </row>
    <row r="168" spans="1:23" x14ac:dyDescent="0.25">
      <c r="A168" s="241"/>
      <c r="B168" s="163"/>
      <c r="C168" s="242" t="s">
        <v>30</v>
      </c>
      <c r="D168" s="242"/>
      <c r="E168" s="166"/>
      <c r="F168" s="167"/>
      <c r="G168" s="176"/>
      <c r="H168" s="243" t="s">
        <v>30</v>
      </c>
      <c r="I168" s="243"/>
      <c r="J168" s="179"/>
      <c r="K168" s="180"/>
      <c r="L168" s="189"/>
      <c r="M168" s="244" t="s">
        <v>30</v>
      </c>
      <c r="N168" s="244"/>
      <c r="O168" s="192"/>
      <c r="P168" s="193"/>
      <c r="Q168" s="201"/>
      <c r="R168" s="245" t="s">
        <v>30</v>
      </c>
      <c r="S168" s="245"/>
      <c r="T168" s="204"/>
      <c r="U168" s="205"/>
      <c r="W168" s="92"/>
    </row>
    <row r="169" spans="1:23" thickBot="1" x14ac:dyDescent="0.3">
      <c r="A169" s="93" t="s">
        <v>36</v>
      </c>
      <c r="B169" s="168">
        <v>12</v>
      </c>
      <c r="C169" s="232" t="s">
        <v>16</v>
      </c>
      <c r="D169" s="232"/>
      <c r="E169" s="233">
        <f t="shared" ref="E169" si="47">SUM(F157:F168)</f>
        <v>0</v>
      </c>
      <c r="F169" s="234"/>
      <c r="G169" s="181">
        <f>B169</f>
        <v>12</v>
      </c>
      <c r="H169" s="235" t="s">
        <v>16</v>
      </c>
      <c r="I169" s="235"/>
      <c r="J169" s="236">
        <f t="shared" ref="J169" si="48">SUM(K157:K168)</f>
        <v>0</v>
      </c>
      <c r="K169" s="236"/>
      <c r="L169" s="194">
        <f>B169</f>
        <v>12</v>
      </c>
      <c r="M169" s="237" t="s">
        <v>16</v>
      </c>
      <c r="N169" s="237"/>
      <c r="O169" s="238">
        <f t="shared" ref="O169" si="49">SUM(P157:P168)</f>
        <v>0</v>
      </c>
      <c r="P169" s="239"/>
      <c r="Q169" s="206">
        <f>B169</f>
        <v>12</v>
      </c>
      <c r="R169" s="229" t="s">
        <v>16</v>
      </c>
      <c r="S169" s="229"/>
      <c r="T169" s="230">
        <f t="shared" ref="T169" si="50">SUM(U157:U168)</f>
        <v>0</v>
      </c>
      <c r="U169" s="231"/>
      <c r="V169" s="215">
        <f>E169+J169+O169+T169</f>
        <v>0</v>
      </c>
      <c r="W169" s="216"/>
    </row>
    <row r="170" spans="1:23" ht="15" customHeight="1" x14ac:dyDescent="0.25">
      <c r="A170" s="240" t="str">
        <f>CONCATENATE($G$5,"-",$H$5)</f>
        <v>13-</v>
      </c>
      <c r="B170" s="158"/>
      <c r="C170" s="159" t="s">
        <v>2</v>
      </c>
      <c r="D170" s="160"/>
      <c r="E170" s="161"/>
      <c r="F170" s="162"/>
      <c r="G170" s="171"/>
      <c r="H170" s="172" t="s">
        <v>2</v>
      </c>
      <c r="I170" s="173"/>
      <c r="J170" s="174"/>
      <c r="K170" s="175"/>
      <c r="L170" s="184"/>
      <c r="M170" s="185" t="s">
        <v>2</v>
      </c>
      <c r="N170" s="186"/>
      <c r="O170" s="187"/>
      <c r="P170" s="188"/>
      <c r="Q170" s="196"/>
      <c r="R170" s="197" t="s">
        <v>2</v>
      </c>
      <c r="S170" s="198"/>
      <c r="T170" s="199"/>
      <c r="U170" s="200"/>
      <c r="V170" s="90"/>
      <c r="W170" s="91"/>
    </row>
    <row r="171" spans="1:23" x14ac:dyDescent="0.25">
      <c r="A171" s="241"/>
      <c r="B171" s="163"/>
      <c r="C171" s="164" t="s">
        <v>28</v>
      </c>
      <c r="D171" s="165"/>
      <c r="E171" s="166"/>
      <c r="F171" s="167"/>
      <c r="G171" s="176"/>
      <c r="H171" s="177" t="s">
        <v>28</v>
      </c>
      <c r="I171" s="178"/>
      <c r="J171" s="179"/>
      <c r="K171" s="180"/>
      <c r="L171" s="189"/>
      <c r="M171" s="190" t="s">
        <v>28</v>
      </c>
      <c r="N171" s="191"/>
      <c r="O171" s="192"/>
      <c r="P171" s="193"/>
      <c r="Q171" s="201"/>
      <c r="R171" s="202" t="s">
        <v>28</v>
      </c>
      <c r="S171" s="203"/>
      <c r="T171" s="204"/>
      <c r="U171" s="205"/>
      <c r="W171" s="92"/>
    </row>
    <row r="172" spans="1:23" x14ac:dyDescent="0.25">
      <c r="A172" s="241"/>
      <c r="B172" s="163"/>
      <c r="C172" s="164" t="s">
        <v>3</v>
      </c>
      <c r="D172" s="165"/>
      <c r="E172" s="166"/>
      <c r="F172" s="167"/>
      <c r="G172" s="176"/>
      <c r="H172" s="177" t="s">
        <v>3</v>
      </c>
      <c r="I172" s="178"/>
      <c r="J172" s="179"/>
      <c r="K172" s="180"/>
      <c r="L172" s="189"/>
      <c r="M172" s="190" t="s">
        <v>3</v>
      </c>
      <c r="N172" s="191"/>
      <c r="O172" s="192"/>
      <c r="P172" s="193"/>
      <c r="Q172" s="201"/>
      <c r="R172" s="202" t="s">
        <v>3</v>
      </c>
      <c r="S172" s="203"/>
      <c r="T172" s="204"/>
      <c r="U172" s="205"/>
      <c r="W172" s="92"/>
    </row>
    <row r="173" spans="1:23" x14ac:dyDescent="0.25">
      <c r="A173" s="241"/>
      <c r="B173" s="163"/>
      <c r="C173" s="164" t="s">
        <v>4</v>
      </c>
      <c r="D173" s="165"/>
      <c r="E173" s="166"/>
      <c r="F173" s="167"/>
      <c r="G173" s="176"/>
      <c r="H173" s="177" t="s">
        <v>4</v>
      </c>
      <c r="I173" s="178"/>
      <c r="J173" s="179"/>
      <c r="K173" s="180"/>
      <c r="L173" s="189"/>
      <c r="M173" s="190" t="s">
        <v>4</v>
      </c>
      <c r="N173" s="191"/>
      <c r="O173" s="192"/>
      <c r="P173" s="193"/>
      <c r="Q173" s="201"/>
      <c r="R173" s="202" t="s">
        <v>4</v>
      </c>
      <c r="S173" s="203"/>
      <c r="T173" s="204"/>
      <c r="U173" s="205"/>
      <c r="W173" s="92"/>
    </row>
    <row r="174" spans="1:23" x14ac:dyDescent="0.25">
      <c r="A174" s="241"/>
      <c r="B174" s="163"/>
      <c r="C174" s="164" t="s">
        <v>5</v>
      </c>
      <c r="D174" s="165"/>
      <c r="E174" s="166"/>
      <c r="F174" s="167"/>
      <c r="G174" s="176"/>
      <c r="H174" s="177" t="s">
        <v>5</v>
      </c>
      <c r="I174" s="178"/>
      <c r="J174" s="179"/>
      <c r="K174" s="180"/>
      <c r="L174" s="189"/>
      <c r="M174" s="190" t="s">
        <v>5</v>
      </c>
      <c r="N174" s="191"/>
      <c r="O174" s="192"/>
      <c r="P174" s="193"/>
      <c r="Q174" s="201"/>
      <c r="R174" s="202" t="s">
        <v>5</v>
      </c>
      <c r="S174" s="203"/>
      <c r="T174" s="204"/>
      <c r="U174" s="205"/>
      <c r="W174" s="92"/>
    </row>
    <row r="175" spans="1:23" x14ac:dyDescent="0.25">
      <c r="A175" s="241"/>
      <c r="B175" s="163"/>
      <c r="C175" s="164" t="s">
        <v>6</v>
      </c>
      <c r="D175" s="165"/>
      <c r="E175" s="166"/>
      <c r="F175" s="167"/>
      <c r="G175" s="176"/>
      <c r="H175" s="177" t="s">
        <v>6</v>
      </c>
      <c r="I175" s="178"/>
      <c r="J175" s="179"/>
      <c r="K175" s="180"/>
      <c r="L175" s="189"/>
      <c r="M175" s="190" t="s">
        <v>6</v>
      </c>
      <c r="N175" s="191"/>
      <c r="O175" s="192"/>
      <c r="P175" s="193"/>
      <c r="Q175" s="201"/>
      <c r="R175" s="202" t="s">
        <v>6</v>
      </c>
      <c r="S175" s="203"/>
      <c r="T175" s="204"/>
      <c r="U175" s="205"/>
      <c r="W175" s="92"/>
    </row>
    <row r="176" spans="1:23" x14ac:dyDescent="0.25">
      <c r="A176" s="241"/>
      <c r="B176" s="163"/>
      <c r="C176" s="164" t="s">
        <v>7</v>
      </c>
      <c r="D176" s="165"/>
      <c r="E176" s="166"/>
      <c r="F176" s="167"/>
      <c r="G176" s="176"/>
      <c r="H176" s="177" t="s">
        <v>7</v>
      </c>
      <c r="I176" s="178"/>
      <c r="J176" s="179"/>
      <c r="K176" s="180"/>
      <c r="L176" s="189"/>
      <c r="M176" s="190" t="s">
        <v>7</v>
      </c>
      <c r="N176" s="191"/>
      <c r="O176" s="192"/>
      <c r="P176" s="193"/>
      <c r="Q176" s="201"/>
      <c r="R176" s="202" t="s">
        <v>7</v>
      </c>
      <c r="S176" s="203"/>
      <c r="T176" s="204"/>
      <c r="U176" s="205"/>
      <c r="W176" s="92"/>
    </row>
    <row r="177" spans="1:23" x14ac:dyDescent="0.25">
      <c r="A177" s="241"/>
      <c r="B177" s="163"/>
      <c r="C177" s="164" t="s">
        <v>29</v>
      </c>
      <c r="D177" s="165"/>
      <c r="E177" s="166"/>
      <c r="F177" s="167"/>
      <c r="G177" s="176"/>
      <c r="H177" s="177" t="s">
        <v>29</v>
      </c>
      <c r="I177" s="178"/>
      <c r="J177" s="179"/>
      <c r="K177" s="180"/>
      <c r="L177" s="189"/>
      <c r="M177" s="190" t="s">
        <v>29</v>
      </c>
      <c r="N177" s="191"/>
      <c r="O177" s="192"/>
      <c r="P177" s="193"/>
      <c r="Q177" s="201"/>
      <c r="R177" s="202" t="s">
        <v>29</v>
      </c>
      <c r="S177" s="203"/>
      <c r="T177" s="204"/>
      <c r="U177" s="205"/>
      <c r="W177" s="92"/>
    </row>
    <row r="178" spans="1:23" x14ac:dyDescent="0.25">
      <c r="A178" s="241"/>
      <c r="B178" s="163"/>
      <c r="C178" s="164" t="s">
        <v>8</v>
      </c>
      <c r="D178" s="165"/>
      <c r="E178" s="166"/>
      <c r="F178" s="167"/>
      <c r="G178" s="176"/>
      <c r="H178" s="177" t="s">
        <v>8</v>
      </c>
      <c r="I178" s="178"/>
      <c r="J178" s="179"/>
      <c r="K178" s="180"/>
      <c r="L178" s="189"/>
      <c r="M178" s="190" t="s">
        <v>8</v>
      </c>
      <c r="N178" s="191"/>
      <c r="O178" s="192"/>
      <c r="P178" s="193"/>
      <c r="Q178" s="201"/>
      <c r="R178" s="202" t="s">
        <v>8</v>
      </c>
      <c r="S178" s="203"/>
      <c r="T178" s="204"/>
      <c r="U178" s="205"/>
      <c r="W178" s="92"/>
    </row>
    <row r="179" spans="1:23" x14ac:dyDescent="0.25">
      <c r="A179" s="241"/>
      <c r="B179" s="163"/>
      <c r="C179" s="164" t="s">
        <v>9</v>
      </c>
      <c r="D179" s="165"/>
      <c r="E179" s="166"/>
      <c r="F179" s="167"/>
      <c r="G179" s="176"/>
      <c r="H179" s="177" t="s">
        <v>9</v>
      </c>
      <c r="I179" s="178"/>
      <c r="J179" s="179"/>
      <c r="K179" s="180"/>
      <c r="L179" s="189"/>
      <c r="M179" s="190" t="s">
        <v>9</v>
      </c>
      <c r="N179" s="191"/>
      <c r="O179" s="192"/>
      <c r="P179" s="193"/>
      <c r="Q179" s="201"/>
      <c r="R179" s="202" t="s">
        <v>9</v>
      </c>
      <c r="S179" s="203"/>
      <c r="T179" s="204"/>
      <c r="U179" s="205"/>
      <c r="W179" s="92"/>
    </row>
    <row r="180" spans="1:23" x14ac:dyDescent="0.25">
      <c r="A180" s="241"/>
      <c r="B180" s="163"/>
      <c r="C180" s="164" t="s">
        <v>10</v>
      </c>
      <c r="D180" s="165"/>
      <c r="E180" s="166"/>
      <c r="F180" s="167"/>
      <c r="G180" s="176"/>
      <c r="H180" s="177" t="s">
        <v>10</v>
      </c>
      <c r="I180" s="178"/>
      <c r="J180" s="179"/>
      <c r="K180" s="180"/>
      <c r="L180" s="189"/>
      <c r="M180" s="190" t="s">
        <v>10</v>
      </c>
      <c r="N180" s="191"/>
      <c r="O180" s="192"/>
      <c r="P180" s="193"/>
      <c r="Q180" s="201"/>
      <c r="R180" s="202" t="s">
        <v>10</v>
      </c>
      <c r="S180" s="203"/>
      <c r="T180" s="204"/>
      <c r="U180" s="205"/>
      <c r="W180" s="92"/>
    </row>
    <row r="181" spans="1:23" x14ac:dyDescent="0.25">
      <c r="A181" s="241"/>
      <c r="B181" s="163"/>
      <c r="C181" s="242" t="s">
        <v>30</v>
      </c>
      <c r="D181" s="242"/>
      <c r="E181" s="166"/>
      <c r="F181" s="167"/>
      <c r="G181" s="176"/>
      <c r="H181" s="243" t="s">
        <v>30</v>
      </c>
      <c r="I181" s="243"/>
      <c r="J181" s="179"/>
      <c r="K181" s="180"/>
      <c r="L181" s="189"/>
      <c r="M181" s="244" t="s">
        <v>30</v>
      </c>
      <c r="N181" s="244"/>
      <c r="O181" s="192"/>
      <c r="P181" s="193"/>
      <c r="Q181" s="201"/>
      <c r="R181" s="245" t="s">
        <v>30</v>
      </c>
      <c r="S181" s="245"/>
      <c r="T181" s="204"/>
      <c r="U181" s="205"/>
      <c r="W181" s="92"/>
    </row>
    <row r="182" spans="1:23" thickBot="1" x14ac:dyDescent="0.3">
      <c r="A182" s="93" t="s">
        <v>36</v>
      </c>
      <c r="B182" s="168">
        <v>13</v>
      </c>
      <c r="C182" s="232" t="s">
        <v>16</v>
      </c>
      <c r="D182" s="232"/>
      <c r="E182" s="233"/>
      <c r="F182" s="234"/>
      <c r="G182" s="181">
        <f>B182</f>
        <v>13</v>
      </c>
      <c r="H182" s="235" t="s">
        <v>16</v>
      </c>
      <c r="I182" s="235"/>
      <c r="J182" s="236">
        <f t="shared" ref="J182" si="51">SUM(K170:K181)</f>
        <v>0</v>
      </c>
      <c r="K182" s="236"/>
      <c r="L182" s="194">
        <f>B182</f>
        <v>13</v>
      </c>
      <c r="M182" s="237" t="s">
        <v>16</v>
      </c>
      <c r="N182" s="237"/>
      <c r="O182" s="238">
        <f t="shared" ref="O182" si="52">SUM(P170:P181)</f>
        <v>0</v>
      </c>
      <c r="P182" s="239"/>
      <c r="Q182" s="206">
        <f>B182</f>
        <v>13</v>
      </c>
      <c r="R182" s="229" t="s">
        <v>16</v>
      </c>
      <c r="S182" s="229"/>
      <c r="T182" s="230">
        <f t="shared" ref="T182" si="53">SUM(U170:U181)</f>
        <v>0</v>
      </c>
      <c r="U182" s="231"/>
      <c r="V182" s="215">
        <f>E182+J182+O182+T182</f>
        <v>0</v>
      </c>
      <c r="W182" s="216"/>
    </row>
    <row r="183" spans="1:23" ht="15" customHeight="1" x14ac:dyDescent="0.25">
      <c r="A183" s="240" t="str">
        <f>CONCATENATE($G$6,"-",$H$6)</f>
        <v>14-</v>
      </c>
      <c r="B183" s="158"/>
      <c r="C183" s="159" t="s">
        <v>2</v>
      </c>
      <c r="D183" s="160"/>
      <c r="E183" s="161"/>
      <c r="F183" s="162"/>
      <c r="G183" s="171"/>
      <c r="H183" s="172" t="s">
        <v>2</v>
      </c>
      <c r="I183" s="173"/>
      <c r="J183" s="174"/>
      <c r="K183" s="175"/>
      <c r="L183" s="184"/>
      <c r="M183" s="185" t="s">
        <v>2</v>
      </c>
      <c r="N183" s="186"/>
      <c r="O183" s="187"/>
      <c r="P183" s="188"/>
      <c r="Q183" s="196"/>
      <c r="R183" s="197" t="s">
        <v>2</v>
      </c>
      <c r="S183" s="198"/>
      <c r="T183" s="199"/>
      <c r="U183" s="200"/>
      <c r="V183" s="90"/>
      <c r="W183" s="91"/>
    </row>
    <row r="184" spans="1:23" x14ac:dyDescent="0.25">
      <c r="A184" s="241"/>
      <c r="B184" s="163"/>
      <c r="C184" s="164" t="s">
        <v>28</v>
      </c>
      <c r="D184" s="165"/>
      <c r="E184" s="166"/>
      <c r="F184" s="167"/>
      <c r="G184" s="176"/>
      <c r="H184" s="177" t="s">
        <v>28</v>
      </c>
      <c r="I184" s="178"/>
      <c r="J184" s="179"/>
      <c r="K184" s="180"/>
      <c r="L184" s="189"/>
      <c r="M184" s="190" t="s">
        <v>28</v>
      </c>
      <c r="N184" s="191"/>
      <c r="O184" s="192"/>
      <c r="P184" s="193"/>
      <c r="Q184" s="201"/>
      <c r="R184" s="202" t="s">
        <v>28</v>
      </c>
      <c r="S184" s="203"/>
      <c r="T184" s="204"/>
      <c r="U184" s="205"/>
      <c r="W184" s="92"/>
    </row>
    <row r="185" spans="1:23" x14ac:dyDescent="0.25">
      <c r="A185" s="241"/>
      <c r="B185" s="163"/>
      <c r="C185" s="164" t="s">
        <v>3</v>
      </c>
      <c r="D185" s="165"/>
      <c r="E185" s="166"/>
      <c r="F185" s="167"/>
      <c r="G185" s="176"/>
      <c r="H185" s="177" t="s">
        <v>3</v>
      </c>
      <c r="I185" s="178"/>
      <c r="J185" s="179"/>
      <c r="K185" s="180"/>
      <c r="L185" s="189"/>
      <c r="M185" s="190" t="s">
        <v>3</v>
      </c>
      <c r="N185" s="191"/>
      <c r="O185" s="192"/>
      <c r="P185" s="193"/>
      <c r="Q185" s="201"/>
      <c r="R185" s="202" t="s">
        <v>3</v>
      </c>
      <c r="S185" s="203"/>
      <c r="T185" s="204"/>
      <c r="U185" s="205"/>
      <c r="W185" s="92"/>
    </row>
    <row r="186" spans="1:23" x14ac:dyDescent="0.25">
      <c r="A186" s="241"/>
      <c r="B186" s="163"/>
      <c r="C186" s="164" t="s">
        <v>4</v>
      </c>
      <c r="D186" s="165"/>
      <c r="E186" s="166"/>
      <c r="F186" s="167"/>
      <c r="G186" s="176"/>
      <c r="H186" s="177" t="s">
        <v>4</v>
      </c>
      <c r="I186" s="178"/>
      <c r="J186" s="179"/>
      <c r="K186" s="180"/>
      <c r="L186" s="189"/>
      <c r="M186" s="190" t="s">
        <v>4</v>
      </c>
      <c r="N186" s="191"/>
      <c r="O186" s="192"/>
      <c r="P186" s="193"/>
      <c r="Q186" s="201"/>
      <c r="R186" s="202" t="s">
        <v>4</v>
      </c>
      <c r="S186" s="203"/>
      <c r="T186" s="204"/>
      <c r="U186" s="205"/>
      <c r="W186" s="92"/>
    </row>
    <row r="187" spans="1:23" x14ac:dyDescent="0.25">
      <c r="A187" s="241"/>
      <c r="B187" s="163"/>
      <c r="C187" s="164" t="s">
        <v>5</v>
      </c>
      <c r="D187" s="165"/>
      <c r="E187" s="166"/>
      <c r="F187" s="167"/>
      <c r="G187" s="176"/>
      <c r="H187" s="177" t="s">
        <v>5</v>
      </c>
      <c r="I187" s="178"/>
      <c r="J187" s="179"/>
      <c r="K187" s="180"/>
      <c r="L187" s="189"/>
      <c r="M187" s="190" t="s">
        <v>5</v>
      </c>
      <c r="N187" s="191"/>
      <c r="O187" s="192"/>
      <c r="P187" s="193"/>
      <c r="Q187" s="201"/>
      <c r="R187" s="202" t="s">
        <v>5</v>
      </c>
      <c r="S187" s="203"/>
      <c r="T187" s="204"/>
      <c r="U187" s="205"/>
      <c r="W187" s="92"/>
    </row>
    <row r="188" spans="1:23" x14ac:dyDescent="0.25">
      <c r="A188" s="241"/>
      <c r="B188" s="163"/>
      <c r="C188" s="164" t="s">
        <v>6</v>
      </c>
      <c r="D188" s="165"/>
      <c r="E188" s="166"/>
      <c r="F188" s="167"/>
      <c r="G188" s="176"/>
      <c r="H188" s="177" t="s">
        <v>6</v>
      </c>
      <c r="I188" s="178"/>
      <c r="J188" s="179"/>
      <c r="K188" s="180"/>
      <c r="L188" s="189"/>
      <c r="M188" s="190" t="s">
        <v>6</v>
      </c>
      <c r="N188" s="191"/>
      <c r="O188" s="192"/>
      <c r="P188" s="193"/>
      <c r="Q188" s="201"/>
      <c r="R188" s="202" t="s">
        <v>6</v>
      </c>
      <c r="S188" s="203"/>
      <c r="T188" s="204"/>
      <c r="U188" s="205"/>
      <c r="W188" s="92"/>
    </row>
    <row r="189" spans="1:23" x14ac:dyDescent="0.25">
      <c r="A189" s="241"/>
      <c r="B189" s="163"/>
      <c r="C189" s="164" t="s">
        <v>7</v>
      </c>
      <c r="D189" s="165"/>
      <c r="E189" s="166"/>
      <c r="F189" s="167"/>
      <c r="G189" s="176"/>
      <c r="H189" s="177" t="s">
        <v>7</v>
      </c>
      <c r="I189" s="178"/>
      <c r="J189" s="179"/>
      <c r="K189" s="180"/>
      <c r="L189" s="189"/>
      <c r="M189" s="190" t="s">
        <v>7</v>
      </c>
      <c r="N189" s="191"/>
      <c r="O189" s="192"/>
      <c r="P189" s="193"/>
      <c r="Q189" s="201"/>
      <c r="R189" s="202" t="s">
        <v>7</v>
      </c>
      <c r="S189" s="203"/>
      <c r="T189" s="204"/>
      <c r="U189" s="205"/>
      <c r="W189" s="92"/>
    </row>
    <row r="190" spans="1:23" x14ac:dyDescent="0.25">
      <c r="A190" s="241"/>
      <c r="B190" s="163"/>
      <c r="C190" s="164" t="s">
        <v>29</v>
      </c>
      <c r="D190" s="165"/>
      <c r="E190" s="166"/>
      <c r="F190" s="167"/>
      <c r="G190" s="176"/>
      <c r="H190" s="177" t="s">
        <v>29</v>
      </c>
      <c r="I190" s="178"/>
      <c r="J190" s="179"/>
      <c r="K190" s="180"/>
      <c r="L190" s="189"/>
      <c r="M190" s="190" t="s">
        <v>29</v>
      </c>
      <c r="N190" s="191"/>
      <c r="O190" s="192"/>
      <c r="P190" s="193"/>
      <c r="Q190" s="201"/>
      <c r="R190" s="202" t="s">
        <v>29</v>
      </c>
      <c r="S190" s="203"/>
      <c r="T190" s="204"/>
      <c r="U190" s="205"/>
      <c r="W190" s="92"/>
    </row>
    <row r="191" spans="1:23" x14ac:dyDescent="0.25">
      <c r="A191" s="241"/>
      <c r="B191" s="163"/>
      <c r="C191" s="164" t="s">
        <v>8</v>
      </c>
      <c r="D191" s="165"/>
      <c r="E191" s="166"/>
      <c r="F191" s="167"/>
      <c r="G191" s="176"/>
      <c r="H191" s="177" t="s">
        <v>8</v>
      </c>
      <c r="I191" s="178"/>
      <c r="J191" s="179"/>
      <c r="K191" s="180"/>
      <c r="L191" s="189"/>
      <c r="M191" s="190" t="s">
        <v>8</v>
      </c>
      <c r="N191" s="191"/>
      <c r="O191" s="192"/>
      <c r="P191" s="193"/>
      <c r="Q191" s="201"/>
      <c r="R191" s="202" t="s">
        <v>8</v>
      </c>
      <c r="S191" s="203"/>
      <c r="T191" s="204"/>
      <c r="U191" s="205"/>
      <c r="W191" s="92"/>
    </row>
    <row r="192" spans="1:23" x14ac:dyDescent="0.25">
      <c r="A192" s="241"/>
      <c r="B192" s="163"/>
      <c r="C192" s="164" t="s">
        <v>9</v>
      </c>
      <c r="D192" s="165"/>
      <c r="E192" s="166"/>
      <c r="F192" s="167"/>
      <c r="G192" s="176"/>
      <c r="H192" s="177" t="s">
        <v>9</v>
      </c>
      <c r="I192" s="178"/>
      <c r="J192" s="179"/>
      <c r="K192" s="180"/>
      <c r="L192" s="189"/>
      <c r="M192" s="190" t="s">
        <v>9</v>
      </c>
      <c r="N192" s="191"/>
      <c r="O192" s="192"/>
      <c r="P192" s="193"/>
      <c r="Q192" s="201"/>
      <c r="R192" s="202" t="s">
        <v>9</v>
      </c>
      <c r="S192" s="203"/>
      <c r="T192" s="204"/>
      <c r="U192" s="205"/>
      <c r="W192" s="92"/>
    </row>
    <row r="193" spans="1:23" x14ac:dyDescent="0.25">
      <c r="A193" s="241"/>
      <c r="B193" s="163"/>
      <c r="C193" s="164" t="s">
        <v>10</v>
      </c>
      <c r="D193" s="165"/>
      <c r="E193" s="166"/>
      <c r="F193" s="167"/>
      <c r="G193" s="176"/>
      <c r="H193" s="177" t="s">
        <v>10</v>
      </c>
      <c r="I193" s="178"/>
      <c r="J193" s="179"/>
      <c r="K193" s="180"/>
      <c r="L193" s="189"/>
      <c r="M193" s="190" t="s">
        <v>10</v>
      </c>
      <c r="N193" s="191"/>
      <c r="O193" s="192"/>
      <c r="P193" s="193"/>
      <c r="Q193" s="201"/>
      <c r="R193" s="202" t="s">
        <v>10</v>
      </c>
      <c r="S193" s="203"/>
      <c r="T193" s="204"/>
      <c r="U193" s="205"/>
      <c r="W193" s="92"/>
    </row>
    <row r="194" spans="1:23" x14ac:dyDescent="0.25">
      <c r="A194" s="241"/>
      <c r="B194" s="163"/>
      <c r="C194" s="242" t="s">
        <v>30</v>
      </c>
      <c r="D194" s="242"/>
      <c r="E194" s="166"/>
      <c r="F194" s="167"/>
      <c r="G194" s="176"/>
      <c r="H194" s="243" t="s">
        <v>30</v>
      </c>
      <c r="I194" s="243"/>
      <c r="J194" s="179"/>
      <c r="K194" s="180"/>
      <c r="L194" s="189"/>
      <c r="M194" s="244" t="s">
        <v>30</v>
      </c>
      <c r="N194" s="244"/>
      <c r="O194" s="192"/>
      <c r="P194" s="193"/>
      <c r="Q194" s="201"/>
      <c r="R194" s="245" t="s">
        <v>30</v>
      </c>
      <c r="S194" s="245"/>
      <c r="T194" s="204"/>
      <c r="U194" s="205"/>
      <c r="W194" s="92"/>
    </row>
    <row r="195" spans="1:23" thickBot="1" x14ac:dyDescent="0.3">
      <c r="A195" s="93" t="s">
        <v>36</v>
      </c>
      <c r="B195" s="168">
        <v>14</v>
      </c>
      <c r="C195" s="232" t="s">
        <v>16</v>
      </c>
      <c r="D195" s="232"/>
      <c r="E195" s="233">
        <f t="shared" ref="E195" si="54">SUM(F183:F194)</f>
        <v>0</v>
      </c>
      <c r="F195" s="234"/>
      <c r="G195" s="181">
        <f>B195</f>
        <v>14</v>
      </c>
      <c r="H195" s="235" t="s">
        <v>16</v>
      </c>
      <c r="I195" s="235"/>
      <c r="J195" s="236">
        <f t="shared" ref="J195" si="55">SUM(K183:K194)</f>
        <v>0</v>
      </c>
      <c r="K195" s="236"/>
      <c r="L195" s="194">
        <f>B195</f>
        <v>14</v>
      </c>
      <c r="M195" s="237" t="s">
        <v>16</v>
      </c>
      <c r="N195" s="237"/>
      <c r="O195" s="238">
        <f t="shared" ref="O195" si="56">SUM(P183:P194)</f>
        <v>0</v>
      </c>
      <c r="P195" s="239"/>
      <c r="Q195" s="206">
        <f>B195</f>
        <v>14</v>
      </c>
      <c r="R195" s="229" t="s">
        <v>16</v>
      </c>
      <c r="S195" s="229"/>
      <c r="T195" s="230">
        <f t="shared" ref="T195" si="57">SUM(U183:U194)</f>
        <v>0</v>
      </c>
      <c r="U195" s="231"/>
      <c r="V195" s="215">
        <f>E195+J195+O195+T195</f>
        <v>0</v>
      </c>
      <c r="W195" s="216"/>
    </row>
    <row r="196" spans="1:23" ht="15" customHeight="1" x14ac:dyDescent="0.25">
      <c r="A196" s="240" t="str">
        <f>CONCATENATE($G$7,"-",$H$7)</f>
        <v>15-</v>
      </c>
      <c r="B196" s="158"/>
      <c r="C196" s="159" t="s">
        <v>2</v>
      </c>
      <c r="D196" s="160"/>
      <c r="E196" s="161"/>
      <c r="F196" s="162"/>
      <c r="G196" s="171"/>
      <c r="H196" s="172" t="s">
        <v>2</v>
      </c>
      <c r="I196" s="173"/>
      <c r="J196" s="174"/>
      <c r="K196" s="175"/>
      <c r="L196" s="184"/>
      <c r="M196" s="185" t="s">
        <v>2</v>
      </c>
      <c r="N196" s="186"/>
      <c r="O196" s="187"/>
      <c r="P196" s="188"/>
      <c r="Q196" s="196"/>
      <c r="R196" s="197" t="s">
        <v>2</v>
      </c>
      <c r="S196" s="198"/>
      <c r="T196" s="199"/>
      <c r="U196" s="200"/>
      <c r="V196" s="90"/>
      <c r="W196" s="91"/>
    </row>
    <row r="197" spans="1:23" x14ac:dyDescent="0.25">
      <c r="A197" s="241"/>
      <c r="B197" s="163"/>
      <c r="C197" s="164" t="s">
        <v>28</v>
      </c>
      <c r="D197" s="165"/>
      <c r="E197" s="166"/>
      <c r="F197" s="167"/>
      <c r="G197" s="176"/>
      <c r="H197" s="177" t="s">
        <v>28</v>
      </c>
      <c r="I197" s="178"/>
      <c r="J197" s="179"/>
      <c r="K197" s="180"/>
      <c r="L197" s="189"/>
      <c r="M197" s="190" t="s">
        <v>28</v>
      </c>
      <c r="N197" s="191"/>
      <c r="O197" s="192"/>
      <c r="P197" s="193"/>
      <c r="Q197" s="201"/>
      <c r="R197" s="202" t="s">
        <v>28</v>
      </c>
      <c r="S197" s="203"/>
      <c r="T197" s="204"/>
      <c r="U197" s="205"/>
      <c r="W197" s="92"/>
    </row>
    <row r="198" spans="1:23" x14ac:dyDescent="0.25">
      <c r="A198" s="241"/>
      <c r="B198" s="163"/>
      <c r="C198" s="164" t="s">
        <v>3</v>
      </c>
      <c r="D198" s="165"/>
      <c r="E198" s="166"/>
      <c r="F198" s="167"/>
      <c r="G198" s="176"/>
      <c r="H198" s="177" t="s">
        <v>3</v>
      </c>
      <c r="I198" s="178"/>
      <c r="J198" s="179"/>
      <c r="K198" s="180"/>
      <c r="L198" s="189"/>
      <c r="M198" s="190" t="s">
        <v>3</v>
      </c>
      <c r="N198" s="191"/>
      <c r="O198" s="192"/>
      <c r="P198" s="193"/>
      <c r="Q198" s="201"/>
      <c r="R198" s="202" t="s">
        <v>3</v>
      </c>
      <c r="S198" s="203"/>
      <c r="T198" s="204"/>
      <c r="U198" s="205"/>
      <c r="W198" s="92"/>
    </row>
    <row r="199" spans="1:23" x14ac:dyDescent="0.25">
      <c r="A199" s="241"/>
      <c r="B199" s="163"/>
      <c r="C199" s="164" t="s">
        <v>4</v>
      </c>
      <c r="D199" s="165"/>
      <c r="E199" s="166"/>
      <c r="F199" s="167"/>
      <c r="G199" s="176"/>
      <c r="H199" s="177" t="s">
        <v>4</v>
      </c>
      <c r="I199" s="178"/>
      <c r="J199" s="179"/>
      <c r="K199" s="180"/>
      <c r="L199" s="189"/>
      <c r="M199" s="190" t="s">
        <v>4</v>
      </c>
      <c r="N199" s="191"/>
      <c r="O199" s="192"/>
      <c r="P199" s="193"/>
      <c r="Q199" s="201"/>
      <c r="R199" s="202" t="s">
        <v>4</v>
      </c>
      <c r="S199" s="203"/>
      <c r="T199" s="204"/>
      <c r="U199" s="205"/>
      <c r="W199" s="92"/>
    </row>
    <row r="200" spans="1:23" x14ac:dyDescent="0.25">
      <c r="A200" s="241"/>
      <c r="B200" s="163"/>
      <c r="C200" s="164" t="s">
        <v>5</v>
      </c>
      <c r="D200" s="165"/>
      <c r="E200" s="166"/>
      <c r="F200" s="167"/>
      <c r="G200" s="176"/>
      <c r="H200" s="177" t="s">
        <v>5</v>
      </c>
      <c r="I200" s="178"/>
      <c r="J200" s="179"/>
      <c r="K200" s="180"/>
      <c r="L200" s="189"/>
      <c r="M200" s="190" t="s">
        <v>5</v>
      </c>
      <c r="N200" s="191"/>
      <c r="O200" s="192"/>
      <c r="P200" s="193"/>
      <c r="Q200" s="201"/>
      <c r="R200" s="202" t="s">
        <v>5</v>
      </c>
      <c r="S200" s="203"/>
      <c r="T200" s="204"/>
      <c r="U200" s="205"/>
      <c r="W200" s="92"/>
    </row>
    <row r="201" spans="1:23" x14ac:dyDescent="0.25">
      <c r="A201" s="241"/>
      <c r="B201" s="163"/>
      <c r="C201" s="164" t="s">
        <v>6</v>
      </c>
      <c r="D201" s="165"/>
      <c r="E201" s="166"/>
      <c r="F201" s="167"/>
      <c r="G201" s="176"/>
      <c r="H201" s="177" t="s">
        <v>6</v>
      </c>
      <c r="I201" s="178"/>
      <c r="J201" s="179"/>
      <c r="K201" s="180"/>
      <c r="L201" s="189"/>
      <c r="M201" s="190" t="s">
        <v>6</v>
      </c>
      <c r="N201" s="191"/>
      <c r="O201" s="192"/>
      <c r="P201" s="193"/>
      <c r="Q201" s="201"/>
      <c r="R201" s="202" t="s">
        <v>6</v>
      </c>
      <c r="S201" s="203"/>
      <c r="T201" s="204"/>
      <c r="U201" s="205"/>
      <c r="W201" s="92"/>
    </row>
    <row r="202" spans="1:23" x14ac:dyDescent="0.25">
      <c r="A202" s="241"/>
      <c r="B202" s="163"/>
      <c r="C202" s="164" t="s">
        <v>7</v>
      </c>
      <c r="D202" s="165"/>
      <c r="E202" s="166"/>
      <c r="F202" s="167"/>
      <c r="G202" s="176"/>
      <c r="H202" s="177" t="s">
        <v>7</v>
      </c>
      <c r="I202" s="178"/>
      <c r="J202" s="179"/>
      <c r="K202" s="180"/>
      <c r="L202" s="189"/>
      <c r="M202" s="190" t="s">
        <v>7</v>
      </c>
      <c r="N202" s="191"/>
      <c r="O202" s="192"/>
      <c r="P202" s="193"/>
      <c r="Q202" s="201"/>
      <c r="R202" s="202" t="s">
        <v>7</v>
      </c>
      <c r="S202" s="203"/>
      <c r="T202" s="204"/>
      <c r="U202" s="205"/>
      <c r="W202" s="92"/>
    </row>
    <row r="203" spans="1:23" x14ac:dyDescent="0.25">
      <c r="A203" s="241"/>
      <c r="B203" s="163"/>
      <c r="C203" s="164" t="s">
        <v>29</v>
      </c>
      <c r="D203" s="165"/>
      <c r="E203" s="166"/>
      <c r="F203" s="167"/>
      <c r="G203" s="176"/>
      <c r="H203" s="177" t="s">
        <v>29</v>
      </c>
      <c r="I203" s="178"/>
      <c r="J203" s="179"/>
      <c r="K203" s="180"/>
      <c r="L203" s="189"/>
      <c r="M203" s="190" t="s">
        <v>29</v>
      </c>
      <c r="N203" s="191"/>
      <c r="O203" s="192"/>
      <c r="P203" s="193"/>
      <c r="Q203" s="201"/>
      <c r="R203" s="202" t="s">
        <v>29</v>
      </c>
      <c r="S203" s="203"/>
      <c r="T203" s="204"/>
      <c r="U203" s="205"/>
      <c r="W203" s="92"/>
    </row>
    <row r="204" spans="1:23" x14ac:dyDescent="0.25">
      <c r="A204" s="241"/>
      <c r="B204" s="163"/>
      <c r="C204" s="164" t="s">
        <v>8</v>
      </c>
      <c r="D204" s="165"/>
      <c r="E204" s="166"/>
      <c r="F204" s="167"/>
      <c r="G204" s="176"/>
      <c r="H204" s="177" t="s">
        <v>8</v>
      </c>
      <c r="I204" s="178"/>
      <c r="J204" s="179"/>
      <c r="K204" s="180"/>
      <c r="L204" s="189"/>
      <c r="M204" s="190" t="s">
        <v>8</v>
      </c>
      <c r="N204" s="191"/>
      <c r="O204" s="192"/>
      <c r="P204" s="193"/>
      <c r="Q204" s="201"/>
      <c r="R204" s="202" t="s">
        <v>8</v>
      </c>
      <c r="S204" s="203"/>
      <c r="T204" s="204"/>
      <c r="U204" s="205"/>
      <c r="W204" s="92"/>
    </row>
    <row r="205" spans="1:23" x14ac:dyDescent="0.25">
      <c r="A205" s="241"/>
      <c r="B205" s="163"/>
      <c r="C205" s="164" t="s">
        <v>9</v>
      </c>
      <c r="D205" s="165"/>
      <c r="E205" s="166"/>
      <c r="F205" s="167"/>
      <c r="G205" s="176"/>
      <c r="H205" s="177" t="s">
        <v>9</v>
      </c>
      <c r="I205" s="178"/>
      <c r="J205" s="179"/>
      <c r="K205" s="180"/>
      <c r="L205" s="189"/>
      <c r="M205" s="190" t="s">
        <v>9</v>
      </c>
      <c r="N205" s="191"/>
      <c r="O205" s="192"/>
      <c r="P205" s="193"/>
      <c r="Q205" s="201"/>
      <c r="R205" s="202" t="s">
        <v>9</v>
      </c>
      <c r="S205" s="203"/>
      <c r="T205" s="204"/>
      <c r="U205" s="205"/>
      <c r="W205" s="92"/>
    </row>
    <row r="206" spans="1:23" x14ac:dyDescent="0.25">
      <c r="A206" s="241"/>
      <c r="B206" s="163"/>
      <c r="C206" s="164" t="s">
        <v>10</v>
      </c>
      <c r="D206" s="165"/>
      <c r="E206" s="166"/>
      <c r="F206" s="167"/>
      <c r="G206" s="176"/>
      <c r="H206" s="177" t="s">
        <v>10</v>
      </c>
      <c r="I206" s="178"/>
      <c r="J206" s="179"/>
      <c r="K206" s="180"/>
      <c r="L206" s="189"/>
      <c r="M206" s="190" t="s">
        <v>10</v>
      </c>
      <c r="N206" s="191"/>
      <c r="O206" s="192"/>
      <c r="P206" s="193"/>
      <c r="Q206" s="201"/>
      <c r="R206" s="202" t="s">
        <v>10</v>
      </c>
      <c r="S206" s="203"/>
      <c r="T206" s="204"/>
      <c r="U206" s="205"/>
      <c r="W206" s="92"/>
    </row>
    <row r="207" spans="1:23" x14ac:dyDescent="0.25">
      <c r="A207" s="241"/>
      <c r="B207" s="163"/>
      <c r="C207" s="242" t="s">
        <v>30</v>
      </c>
      <c r="D207" s="242"/>
      <c r="E207" s="166"/>
      <c r="F207" s="167"/>
      <c r="G207" s="176"/>
      <c r="H207" s="243" t="s">
        <v>30</v>
      </c>
      <c r="I207" s="243"/>
      <c r="J207" s="179"/>
      <c r="K207" s="180"/>
      <c r="L207" s="189"/>
      <c r="M207" s="244" t="s">
        <v>30</v>
      </c>
      <c r="N207" s="244"/>
      <c r="O207" s="192"/>
      <c r="P207" s="193"/>
      <c r="Q207" s="201"/>
      <c r="R207" s="245" t="s">
        <v>30</v>
      </c>
      <c r="S207" s="245"/>
      <c r="T207" s="204"/>
      <c r="U207" s="205"/>
      <c r="W207" s="92"/>
    </row>
    <row r="208" spans="1:23" thickBot="1" x14ac:dyDescent="0.3">
      <c r="A208" s="93" t="s">
        <v>36</v>
      </c>
      <c r="B208" s="168">
        <v>15</v>
      </c>
      <c r="C208" s="232" t="s">
        <v>16</v>
      </c>
      <c r="D208" s="232"/>
      <c r="E208" s="233">
        <f t="shared" ref="E208" si="58">SUM(F196:F207)</f>
        <v>0</v>
      </c>
      <c r="F208" s="234"/>
      <c r="G208" s="181">
        <f>B208</f>
        <v>15</v>
      </c>
      <c r="H208" s="235" t="s">
        <v>16</v>
      </c>
      <c r="I208" s="235"/>
      <c r="J208" s="236">
        <f t="shared" ref="J208" si="59">SUM(K196:K207)</f>
        <v>0</v>
      </c>
      <c r="K208" s="236"/>
      <c r="L208" s="194">
        <f>B208</f>
        <v>15</v>
      </c>
      <c r="M208" s="237" t="s">
        <v>16</v>
      </c>
      <c r="N208" s="237"/>
      <c r="O208" s="238">
        <f t="shared" ref="O208" si="60">SUM(P196:P207)</f>
        <v>0</v>
      </c>
      <c r="P208" s="239"/>
      <c r="Q208" s="206">
        <f>B208</f>
        <v>15</v>
      </c>
      <c r="R208" s="229" t="s">
        <v>16</v>
      </c>
      <c r="S208" s="229"/>
      <c r="T208" s="230">
        <f t="shared" ref="T208" si="61">SUM(U196:U207)</f>
        <v>0</v>
      </c>
      <c r="U208" s="231"/>
      <c r="V208" s="215">
        <f>E208+J208+O208+T208</f>
        <v>0</v>
      </c>
      <c r="W208" s="216"/>
    </row>
    <row r="209" spans="1:23" ht="15" customHeight="1" x14ac:dyDescent="0.25">
      <c r="A209" s="240" t="str">
        <f>CONCATENATE($G$8,"-",$H$8)</f>
        <v>16-</v>
      </c>
      <c r="B209" s="158"/>
      <c r="C209" s="159" t="s">
        <v>2</v>
      </c>
      <c r="D209" s="160"/>
      <c r="E209" s="161"/>
      <c r="F209" s="162"/>
      <c r="G209" s="171"/>
      <c r="H209" s="172" t="s">
        <v>2</v>
      </c>
      <c r="I209" s="173"/>
      <c r="J209" s="174"/>
      <c r="K209" s="175"/>
      <c r="L209" s="184"/>
      <c r="M209" s="185" t="s">
        <v>2</v>
      </c>
      <c r="N209" s="186"/>
      <c r="O209" s="187"/>
      <c r="P209" s="188"/>
      <c r="Q209" s="196"/>
      <c r="R209" s="197" t="s">
        <v>2</v>
      </c>
      <c r="S209" s="198"/>
      <c r="T209" s="199"/>
      <c r="U209" s="200"/>
      <c r="V209" s="90"/>
      <c r="W209" s="91"/>
    </row>
    <row r="210" spans="1:23" x14ac:dyDescent="0.25">
      <c r="A210" s="241"/>
      <c r="B210" s="163"/>
      <c r="C210" s="164" t="s">
        <v>28</v>
      </c>
      <c r="D210" s="165"/>
      <c r="E210" s="166"/>
      <c r="F210" s="167"/>
      <c r="G210" s="176"/>
      <c r="H210" s="177" t="s">
        <v>28</v>
      </c>
      <c r="I210" s="178"/>
      <c r="J210" s="179"/>
      <c r="K210" s="180"/>
      <c r="L210" s="189"/>
      <c r="M210" s="190" t="s">
        <v>28</v>
      </c>
      <c r="N210" s="191"/>
      <c r="O210" s="192"/>
      <c r="P210" s="193"/>
      <c r="Q210" s="201"/>
      <c r="R210" s="202" t="s">
        <v>28</v>
      </c>
      <c r="S210" s="203"/>
      <c r="T210" s="204"/>
      <c r="U210" s="205"/>
      <c r="W210" s="92"/>
    </row>
    <row r="211" spans="1:23" x14ac:dyDescent="0.25">
      <c r="A211" s="241"/>
      <c r="B211" s="163"/>
      <c r="C211" s="164" t="s">
        <v>3</v>
      </c>
      <c r="D211" s="165"/>
      <c r="E211" s="166"/>
      <c r="F211" s="167"/>
      <c r="G211" s="176"/>
      <c r="H211" s="177" t="s">
        <v>3</v>
      </c>
      <c r="I211" s="178"/>
      <c r="J211" s="179"/>
      <c r="K211" s="180"/>
      <c r="L211" s="189"/>
      <c r="M211" s="190" t="s">
        <v>3</v>
      </c>
      <c r="N211" s="191"/>
      <c r="O211" s="192"/>
      <c r="P211" s="193"/>
      <c r="Q211" s="201"/>
      <c r="R211" s="202" t="s">
        <v>3</v>
      </c>
      <c r="S211" s="203"/>
      <c r="T211" s="204"/>
      <c r="U211" s="205"/>
      <c r="W211" s="92"/>
    </row>
    <row r="212" spans="1:23" x14ac:dyDescent="0.25">
      <c r="A212" s="241"/>
      <c r="B212" s="163"/>
      <c r="C212" s="164" t="s">
        <v>4</v>
      </c>
      <c r="D212" s="165"/>
      <c r="E212" s="166"/>
      <c r="F212" s="167"/>
      <c r="G212" s="176"/>
      <c r="H212" s="177" t="s">
        <v>4</v>
      </c>
      <c r="I212" s="178"/>
      <c r="J212" s="179"/>
      <c r="K212" s="180"/>
      <c r="L212" s="189"/>
      <c r="M212" s="190" t="s">
        <v>4</v>
      </c>
      <c r="N212" s="191"/>
      <c r="O212" s="192"/>
      <c r="P212" s="193"/>
      <c r="Q212" s="201"/>
      <c r="R212" s="202" t="s">
        <v>4</v>
      </c>
      <c r="S212" s="203"/>
      <c r="T212" s="204"/>
      <c r="U212" s="205"/>
      <c r="W212" s="92"/>
    </row>
    <row r="213" spans="1:23" x14ac:dyDescent="0.25">
      <c r="A213" s="241"/>
      <c r="B213" s="163"/>
      <c r="C213" s="164" t="s">
        <v>5</v>
      </c>
      <c r="D213" s="165"/>
      <c r="E213" s="166"/>
      <c r="F213" s="167"/>
      <c r="G213" s="176"/>
      <c r="H213" s="177" t="s">
        <v>5</v>
      </c>
      <c r="I213" s="178"/>
      <c r="J213" s="179"/>
      <c r="K213" s="180"/>
      <c r="L213" s="189"/>
      <c r="M213" s="190" t="s">
        <v>5</v>
      </c>
      <c r="N213" s="191"/>
      <c r="O213" s="192"/>
      <c r="P213" s="193"/>
      <c r="Q213" s="201"/>
      <c r="R213" s="202" t="s">
        <v>5</v>
      </c>
      <c r="S213" s="203"/>
      <c r="T213" s="204"/>
      <c r="U213" s="205"/>
      <c r="W213" s="92"/>
    </row>
    <row r="214" spans="1:23" x14ac:dyDescent="0.25">
      <c r="A214" s="241"/>
      <c r="B214" s="163"/>
      <c r="C214" s="164" t="s">
        <v>6</v>
      </c>
      <c r="D214" s="165"/>
      <c r="E214" s="166"/>
      <c r="F214" s="167"/>
      <c r="G214" s="176"/>
      <c r="H214" s="177" t="s">
        <v>6</v>
      </c>
      <c r="I214" s="178"/>
      <c r="J214" s="179"/>
      <c r="K214" s="180"/>
      <c r="L214" s="189"/>
      <c r="M214" s="190" t="s">
        <v>6</v>
      </c>
      <c r="N214" s="191"/>
      <c r="O214" s="192"/>
      <c r="P214" s="193"/>
      <c r="Q214" s="201"/>
      <c r="R214" s="202" t="s">
        <v>6</v>
      </c>
      <c r="S214" s="203"/>
      <c r="T214" s="204"/>
      <c r="U214" s="205"/>
      <c r="W214" s="92"/>
    </row>
    <row r="215" spans="1:23" x14ac:dyDescent="0.25">
      <c r="A215" s="241"/>
      <c r="B215" s="163"/>
      <c r="C215" s="164" t="s">
        <v>7</v>
      </c>
      <c r="D215" s="165"/>
      <c r="E215" s="166"/>
      <c r="F215" s="167"/>
      <c r="G215" s="176"/>
      <c r="H215" s="177" t="s">
        <v>7</v>
      </c>
      <c r="I215" s="178"/>
      <c r="J215" s="179"/>
      <c r="K215" s="180"/>
      <c r="L215" s="189"/>
      <c r="M215" s="190" t="s">
        <v>7</v>
      </c>
      <c r="N215" s="191"/>
      <c r="O215" s="192"/>
      <c r="P215" s="193"/>
      <c r="Q215" s="201"/>
      <c r="R215" s="202" t="s">
        <v>7</v>
      </c>
      <c r="S215" s="203"/>
      <c r="T215" s="204"/>
      <c r="U215" s="205"/>
      <c r="W215" s="92"/>
    </row>
    <row r="216" spans="1:23" x14ac:dyDescent="0.25">
      <c r="A216" s="241"/>
      <c r="B216" s="163"/>
      <c r="C216" s="164" t="s">
        <v>29</v>
      </c>
      <c r="D216" s="165"/>
      <c r="E216" s="166"/>
      <c r="F216" s="167"/>
      <c r="G216" s="176"/>
      <c r="H216" s="177" t="s">
        <v>29</v>
      </c>
      <c r="I216" s="178"/>
      <c r="J216" s="179"/>
      <c r="K216" s="180"/>
      <c r="L216" s="189"/>
      <c r="M216" s="190" t="s">
        <v>29</v>
      </c>
      <c r="N216" s="191"/>
      <c r="O216" s="192"/>
      <c r="P216" s="193"/>
      <c r="Q216" s="201"/>
      <c r="R216" s="202" t="s">
        <v>29</v>
      </c>
      <c r="S216" s="203"/>
      <c r="T216" s="204"/>
      <c r="U216" s="205"/>
      <c r="W216" s="92"/>
    </row>
    <row r="217" spans="1:23" x14ac:dyDescent="0.25">
      <c r="A217" s="241"/>
      <c r="B217" s="163"/>
      <c r="C217" s="164" t="s">
        <v>8</v>
      </c>
      <c r="D217" s="165"/>
      <c r="E217" s="166"/>
      <c r="F217" s="167"/>
      <c r="G217" s="176"/>
      <c r="H217" s="177" t="s">
        <v>8</v>
      </c>
      <c r="I217" s="178"/>
      <c r="J217" s="179"/>
      <c r="K217" s="180"/>
      <c r="L217" s="189"/>
      <c r="M217" s="190" t="s">
        <v>8</v>
      </c>
      <c r="N217" s="191"/>
      <c r="O217" s="192"/>
      <c r="P217" s="193"/>
      <c r="Q217" s="201"/>
      <c r="R217" s="202" t="s">
        <v>8</v>
      </c>
      <c r="S217" s="203"/>
      <c r="T217" s="204"/>
      <c r="U217" s="205"/>
      <c r="W217" s="92"/>
    </row>
    <row r="218" spans="1:23" x14ac:dyDescent="0.25">
      <c r="A218" s="241"/>
      <c r="B218" s="163"/>
      <c r="C218" s="164" t="s">
        <v>9</v>
      </c>
      <c r="D218" s="165"/>
      <c r="E218" s="166"/>
      <c r="F218" s="167"/>
      <c r="G218" s="176"/>
      <c r="H218" s="177" t="s">
        <v>9</v>
      </c>
      <c r="I218" s="178"/>
      <c r="J218" s="179"/>
      <c r="K218" s="180"/>
      <c r="L218" s="189"/>
      <c r="M218" s="190" t="s">
        <v>9</v>
      </c>
      <c r="N218" s="191"/>
      <c r="O218" s="192"/>
      <c r="P218" s="193"/>
      <c r="Q218" s="201"/>
      <c r="R218" s="202" t="s">
        <v>9</v>
      </c>
      <c r="S218" s="203"/>
      <c r="T218" s="204"/>
      <c r="U218" s="205"/>
      <c r="W218" s="92"/>
    </row>
    <row r="219" spans="1:23" x14ac:dyDescent="0.25">
      <c r="A219" s="241"/>
      <c r="B219" s="163"/>
      <c r="C219" s="164" t="s">
        <v>10</v>
      </c>
      <c r="D219" s="165"/>
      <c r="E219" s="166"/>
      <c r="F219" s="167"/>
      <c r="G219" s="176"/>
      <c r="H219" s="177" t="s">
        <v>10</v>
      </c>
      <c r="I219" s="178"/>
      <c r="J219" s="179"/>
      <c r="K219" s="180"/>
      <c r="L219" s="189"/>
      <c r="M219" s="190" t="s">
        <v>10</v>
      </c>
      <c r="N219" s="191"/>
      <c r="O219" s="192"/>
      <c r="P219" s="193"/>
      <c r="Q219" s="201"/>
      <c r="R219" s="202" t="s">
        <v>10</v>
      </c>
      <c r="S219" s="203"/>
      <c r="T219" s="204"/>
      <c r="U219" s="205"/>
      <c r="W219" s="92"/>
    </row>
    <row r="220" spans="1:23" x14ac:dyDescent="0.25">
      <c r="A220" s="241"/>
      <c r="B220" s="163"/>
      <c r="C220" s="242" t="s">
        <v>30</v>
      </c>
      <c r="D220" s="242"/>
      <c r="E220" s="166"/>
      <c r="F220" s="167"/>
      <c r="G220" s="176"/>
      <c r="H220" s="243" t="s">
        <v>30</v>
      </c>
      <c r="I220" s="243"/>
      <c r="J220" s="179"/>
      <c r="K220" s="180"/>
      <c r="L220" s="189"/>
      <c r="M220" s="244" t="s">
        <v>30</v>
      </c>
      <c r="N220" s="244"/>
      <c r="O220" s="192"/>
      <c r="P220" s="193"/>
      <c r="Q220" s="201"/>
      <c r="R220" s="245" t="s">
        <v>30</v>
      </c>
      <c r="S220" s="245"/>
      <c r="T220" s="204"/>
      <c r="U220" s="205"/>
      <c r="W220" s="92"/>
    </row>
    <row r="221" spans="1:23" thickBot="1" x14ac:dyDescent="0.3">
      <c r="A221" s="93" t="s">
        <v>36</v>
      </c>
      <c r="B221" s="168">
        <v>16</v>
      </c>
      <c r="C221" s="232" t="s">
        <v>16</v>
      </c>
      <c r="D221" s="232"/>
      <c r="E221" s="233">
        <f t="shared" ref="E221" si="62">SUM(F209:F220)</f>
        <v>0</v>
      </c>
      <c r="F221" s="234"/>
      <c r="G221" s="181">
        <f>B221</f>
        <v>16</v>
      </c>
      <c r="H221" s="235" t="s">
        <v>16</v>
      </c>
      <c r="I221" s="235"/>
      <c r="J221" s="236">
        <f t="shared" ref="J221" si="63">SUM(K209:K220)</f>
        <v>0</v>
      </c>
      <c r="K221" s="236"/>
      <c r="L221" s="194">
        <f>B221</f>
        <v>16</v>
      </c>
      <c r="M221" s="237" t="s">
        <v>16</v>
      </c>
      <c r="N221" s="237"/>
      <c r="O221" s="238">
        <f t="shared" ref="O221" si="64">SUM(P209:P220)</f>
        <v>0</v>
      </c>
      <c r="P221" s="239"/>
      <c r="Q221" s="206">
        <f>B221</f>
        <v>16</v>
      </c>
      <c r="R221" s="229" t="s">
        <v>16</v>
      </c>
      <c r="S221" s="229"/>
      <c r="T221" s="230">
        <f t="shared" ref="T221" si="65">SUM(U209:U220)</f>
        <v>0</v>
      </c>
      <c r="U221" s="231"/>
      <c r="V221" s="215">
        <f>E221+J221+O221+T221</f>
        <v>0</v>
      </c>
      <c r="W221" s="216"/>
    </row>
    <row r="222" spans="1:23" ht="15" customHeight="1" x14ac:dyDescent="0.25">
      <c r="A222" s="240" t="str">
        <f>CONCATENATE($G$9,"-",$H$9)</f>
        <v>17-</v>
      </c>
      <c r="B222" s="158"/>
      <c r="C222" s="159" t="s">
        <v>2</v>
      </c>
      <c r="D222" s="160"/>
      <c r="E222" s="161"/>
      <c r="F222" s="162"/>
      <c r="G222" s="171"/>
      <c r="H222" s="172" t="s">
        <v>2</v>
      </c>
      <c r="I222" s="173"/>
      <c r="J222" s="174"/>
      <c r="K222" s="175"/>
      <c r="L222" s="184"/>
      <c r="M222" s="185" t="s">
        <v>2</v>
      </c>
      <c r="N222" s="186"/>
      <c r="O222" s="187"/>
      <c r="P222" s="188"/>
      <c r="Q222" s="196"/>
      <c r="R222" s="197" t="s">
        <v>2</v>
      </c>
      <c r="S222" s="198"/>
      <c r="T222" s="199"/>
      <c r="U222" s="200"/>
      <c r="V222" s="90"/>
      <c r="W222" s="91"/>
    </row>
    <row r="223" spans="1:23" x14ac:dyDescent="0.25">
      <c r="A223" s="241"/>
      <c r="B223" s="163"/>
      <c r="C223" s="164" t="s">
        <v>28</v>
      </c>
      <c r="D223" s="165"/>
      <c r="E223" s="166"/>
      <c r="F223" s="167"/>
      <c r="G223" s="176"/>
      <c r="H223" s="177" t="s">
        <v>28</v>
      </c>
      <c r="I223" s="178"/>
      <c r="J223" s="179"/>
      <c r="K223" s="180"/>
      <c r="L223" s="189"/>
      <c r="M223" s="190" t="s">
        <v>28</v>
      </c>
      <c r="N223" s="191"/>
      <c r="O223" s="192"/>
      <c r="P223" s="193"/>
      <c r="Q223" s="201"/>
      <c r="R223" s="202" t="s">
        <v>28</v>
      </c>
      <c r="S223" s="203"/>
      <c r="T223" s="204"/>
      <c r="U223" s="205"/>
      <c r="W223" s="92"/>
    </row>
    <row r="224" spans="1:23" x14ac:dyDescent="0.25">
      <c r="A224" s="241"/>
      <c r="B224" s="163"/>
      <c r="C224" s="164" t="s">
        <v>3</v>
      </c>
      <c r="D224" s="165"/>
      <c r="E224" s="166"/>
      <c r="F224" s="167"/>
      <c r="G224" s="176"/>
      <c r="H224" s="177" t="s">
        <v>3</v>
      </c>
      <c r="I224" s="178"/>
      <c r="J224" s="179"/>
      <c r="K224" s="180"/>
      <c r="L224" s="189"/>
      <c r="M224" s="190" t="s">
        <v>3</v>
      </c>
      <c r="N224" s="191"/>
      <c r="O224" s="192"/>
      <c r="P224" s="193"/>
      <c r="Q224" s="201"/>
      <c r="R224" s="202" t="s">
        <v>3</v>
      </c>
      <c r="S224" s="203"/>
      <c r="T224" s="204"/>
      <c r="U224" s="205"/>
      <c r="W224" s="92"/>
    </row>
    <row r="225" spans="1:23" x14ac:dyDescent="0.25">
      <c r="A225" s="241"/>
      <c r="B225" s="163"/>
      <c r="C225" s="164" t="s">
        <v>4</v>
      </c>
      <c r="D225" s="165"/>
      <c r="E225" s="166"/>
      <c r="F225" s="167"/>
      <c r="G225" s="176"/>
      <c r="H225" s="177" t="s">
        <v>4</v>
      </c>
      <c r="I225" s="178"/>
      <c r="J225" s="179"/>
      <c r="K225" s="180"/>
      <c r="L225" s="189"/>
      <c r="M225" s="190" t="s">
        <v>4</v>
      </c>
      <c r="N225" s="191"/>
      <c r="O225" s="192"/>
      <c r="P225" s="193"/>
      <c r="Q225" s="201"/>
      <c r="R225" s="202" t="s">
        <v>4</v>
      </c>
      <c r="S225" s="203"/>
      <c r="T225" s="204"/>
      <c r="U225" s="205"/>
      <c r="W225" s="92"/>
    </row>
    <row r="226" spans="1:23" x14ac:dyDescent="0.25">
      <c r="A226" s="241"/>
      <c r="B226" s="163"/>
      <c r="C226" s="164" t="s">
        <v>5</v>
      </c>
      <c r="D226" s="165"/>
      <c r="E226" s="166"/>
      <c r="F226" s="167"/>
      <c r="G226" s="176"/>
      <c r="H226" s="177" t="s">
        <v>5</v>
      </c>
      <c r="I226" s="178"/>
      <c r="J226" s="179"/>
      <c r="K226" s="180"/>
      <c r="L226" s="189"/>
      <c r="M226" s="190" t="s">
        <v>5</v>
      </c>
      <c r="N226" s="191"/>
      <c r="O226" s="192"/>
      <c r="P226" s="193"/>
      <c r="Q226" s="201"/>
      <c r="R226" s="202" t="s">
        <v>5</v>
      </c>
      <c r="S226" s="203"/>
      <c r="T226" s="204"/>
      <c r="U226" s="205"/>
      <c r="W226" s="92"/>
    </row>
    <row r="227" spans="1:23" x14ac:dyDescent="0.25">
      <c r="A227" s="241"/>
      <c r="B227" s="163"/>
      <c r="C227" s="164" t="s">
        <v>6</v>
      </c>
      <c r="D227" s="165"/>
      <c r="E227" s="166"/>
      <c r="F227" s="167"/>
      <c r="G227" s="176"/>
      <c r="H227" s="177" t="s">
        <v>6</v>
      </c>
      <c r="I227" s="178"/>
      <c r="J227" s="179"/>
      <c r="K227" s="180"/>
      <c r="L227" s="189"/>
      <c r="M227" s="190" t="s">
        <v>6</v>
      </c>
      <c r="N227" s="191"/>
      <c r="O227" s="192"/>
      <c r="P227" s="193"/>
      <c r="Q227" s="201"/>
      <c r="R227" s="202" t="s">
        <v>6</v>
      </c>
      <c r="S227" s="203"/>
      <c r="T227" s="204"/>
      <c r="U227" s="205"/>
      <c r="W227" s="92"/>
    </row>
    <row r="228" spans="1:23" x14ac:dyDescent="0.25">
      <c r="A228" s="241"/>
      <c r="B228" s="163"/>
      <c r="C228" s="164" t="s">
        <v>7</v>
      </c>
      <c r="D228" s="165"/>
      <c r="E228" s="166"/>
      <c r="F228" s="167"/>
      <c r="G228" s="176"/>
      <c r="H228" s="177" t="s">
        <v>7</v>
      </c>
      <c r="I228" s="178"/>
      <c r="J228" s="179"/>
      <c r="K228" s="180"/>
      <c r="L228" s="189"/>
      <c r="M228" s="190" t="s">
        <v>7</v>
      </c>
      <c r="N228" s="191"/>
      <c r="O228" s="192"/>
      <c r="P228" s="193"/>
      <c r="Q228" s="201"/>
      <c r="R228" s="202" t="s">
        <v>7</v>
      </c>
      <c r="S228" s="203"/>
      <c r="T228" s="204"/>
      <c r="U228" s="205"/>
      <c r="W228" s="92"/>
    </row>
    <row r="229" spans="1:23" x14ac:dyDescent="0.25">
      <c r="A229" s="241"/>
      <c r="B229" s="163"/>
      <c r="C229" s="164" t="s">
        <v>29</v>
      </c>
      <c r="D229" s="165"/>
      <c r="E229" s="166"/>
      <c r="F229" s="167"/>
      <c r="G229" s="176"/>
      <c r="H229" s="177" t="s">
        <v>29</v>
      </c>
      <c r="I229" s="178"/>
      <c r="J229" s="179"/>
      <c r="K229" s="180"/>
      <c r="L229" s="189"/>
      <c r="M229" s="190" t="s">
        <v>29</v>
      </c>
      <c r="N229" s="191"/>
      <c r="O229" s="192"/>
      <c r="P229" s="193"/>
      <c r="Q229" s="201"/>
      <c r="R229" s="202" t="s">
        <v>29</v>
      </c>
      <c r="S229" s="203"/>
      <c r="T229" s="204"/>
      <c r="U229" s="205"/>
      <c r="W229" s="92"/>
    </row>
    <row r="230" spans="1:23" x14ac:dyDescent="0.25">
      <c r="A230" s="241"/>
      <c r="B230" s="163"/>
      <c r="C230" s="164" t="s">
        <v>8</v>
      </c>
      <c r="D230" s="165"/>
      <c r="E230" s="166"/>
      <c r="F230" s="167"/>
      <c r="G230" s="176"/>
      <c r="H230" s="177" t="s">
        <v>8</v>
      </c>
      <c r="I230" s="178"/>
      <c r="J230" s="179"/>
      <c r="K230" s="180"/>
      <c r="L230" s="189"/>
      <c r="M230" s="190" t="s">
        <v>8</v>
      </c>
      <c r="N230" s="191"/>
      <c r="O230" s="192"/>
      <c r="P230" s="193"/>
      <c r="Q230" s="201"/>
      <c r="R230" s="202" t="s">
        <v>8</v>
      </c>
      <c r="S230" s="203"/>
      <c r="T230" s="204"/>
      <c r="U230" s="205"/>
      <c r="W230" s="92"/>
    </row>
    <row r="231" spans="1:23" x14ac:dyDescent="0.25">
      <c r="A231" s="241"/>
      <c r="B231" s="163"/>
      <c r="C231" s="164" t="s">
        <v>9</v>
      </c>
      <c r="D231" s="165"/>
      <c r="E231" s="166"/>
      <c r="F231" s="167"/>
      <c r="G231" s="176"/>
      <c r="H231" s="177" t="s">
        <v>9</v>
      </c>
      <c r="I231" s="178"/>
      <c r="J231" s="179"/>
      <c r="K231" s="180"/>
      <c r="L231" s="189"/>
      <c r="M231" s="190" t="s">
        <v>9</v>
      </c>
      <c r="N231" s="191"/>
      <c r="O231" s="192"/>
      <c r="P231" s="193"/>
      <c r="Q231" s="201"/>
      <c r="R231" s="202" t="s">
        <v>9</v>
      </c>
      <c r="S231" s="203"/>
      <c r="T231" s="204"/>
      <c r="U231" s="205"/>
      <c r="W231" s="92"/>
    </row>
    <row r="232" spans="1:23" x14ac:dyDescent="0.25">
      <c r="A232" s="241"/>
      <c r="B232" s="163"/>
      <c r="C232" s="164" t="s">
        <v>10</v>
      </c>
      <c r="D232" s="165"/>
      <c r="E232" s="166"/>
      <c r="F232" s="167"/>
      <c r="G232" s="176"/>
      <c r="H232" s="177" t="s">
        <v>10</v>
      </c>
      <c r="I232" s="178"/>
      <c r="J232" s="179"/>
      <c r="K232" s="180"/>
      <c r="L232" s="189"/>
      <c r="M232" s="190" t="s">
        <v>10</v>
      </c>
      <c r="N232" s="191"/>
      <c r="O232" s="192"/>
      <c r="P232" s="193"/>
      <c r="Q232" s="201"/>
      <c r="R232" s="202" t="s">
        <v>10</v>
      </c>
      <c r="S232" s="203"/>
      <c r="T232" s="204"/>
      <c r="U232" s="205"/>
      <c r="W232" s="92"/>
    </row>
    <row r="233" spans="1:23" x14ac:dyDescent="0.25">
      <c r="A233" s="241"/>
      <c r="B233" s="163"/>
      <c r="C233" s="242" t="s">
        <v>30</v>
      </c>
      <c r="D233" s="242"/>
      <c r="E233" s="166"/>
      <c r="F233" s="167"/>
      <c r="G233" s="176"/>
      <c r="H233" s="243" t="s">
        <v>30</v>
      </c>
      <c r="I233" s="243"/>
      <c r="J233" s="179"/>
      <c r="K233" s="180"/>
      <c r="L233" s="189"/>
      <c r="M233" s="244" t="s">
        <v>30</v>
      </c>
      <c r="N233" s="244"/>
      <c r="O233" s="192"/>
      <c r="P233" s="193"/>
      <c r="Q233" s="201"/>
      <c r="R233" s="245" t="s">
        <v>30</v>
      </c>
      <c r="S233" s="245"/>
      <c r="T233" s="204"/>
      <c r="U233" s="205"/>
      <c r="W233" s="92"/>
    </row>
    <row r="234" spans="1:23" thickBot="1" x14ac:dyDescent="0.3">
      <c r="A234" s="93" t="s">
        <v>36</v>
      </c>
      <c r="B234" s="168">
        <v>17</v>
      </c>
      <c r="C234" s="232" t="s">
        <v>16</v>
      </c>
      <c r="D234" s="232"/>
      <c r="E234" s="233">
        <f t="shared" ref="E234" si="66">SUM(F222:F233)</f>
        <v>0</v>
      </c>
      <c r="F234" s="234"/>
      <c r="G234" s="181">
        <f>B234</f>
        <v>17</v>
      </c>
      <c r="H234" s="235" t="s">
        <v>16</v>
      </c>
      <c r="I234" s="235"/>
      <c r="J234" s="236">
        <f t="shared" ref="J234" si="67">SUM(K222:K233)</f>
        <v>0</v>
      </c>
      <c r="K234" s="236"/>
      <c r="L234" s="194">
        <f>B234</f>
        <v>17</v>
      </c>
      <c r="M234" s="237" t="s">
        <v>16</v>
      </c>
      <c r="N234" s="237"/>
      <c r="O234" s="238">
        <f t="shared" ref="O234" si="68">SUM(P222:P233)</f>
        <v>0</v>
      </c>
      <c r="P234" s="239"/>
      <c r="Q234" s="206">
        <f>B234</f>
        <v>17</v>
      </c>
      <c r="R234" s="229" t="s">
        <v>16</v>
      </c>
      <c r="S234" s="229"/>
      <c r="T234" s="230">
        <f t="shared" ref="T234" si="69">SUM(U222:U233)</f>
        <v>0</v>
      </c>
      <c r="U234" s="231"/>
      <c r="V234" s="215">
        <f>E234+J234+O234+T234</f>
        <v>0</v>
      </c>
      <c r="W234" s="216"/>
    </row>
    <row r="235" spans="1:23" ht="15" customHeight="1" x14ac:dyDescent="0.25">
      <c r="A235" s="240" t="str">
        <f>CONCATENATE($G$10,"-",$H$10)</f>
        <v>18-</v>
      </c>
      <c r="B235" s="158"/>
      <c r="C235" s="159" t="s">
        <v>2</v>
      </c>
      <c r="D235" s="160"/>
      <c r="E235" s="161"/>
      <c r="F235" s="162"/>
      <c r="G235" s="171"/>
      <c r="H235" s="172" t="s">
        <v>2</v>
      </c>
      <c r="I235" s="173"/>
      <c r="J235" s="174"/>
      <c r="K235" s="175"/>
      <c r="L235" s="184"/>
      <c r="M235" s="185" t="s">
        <v>2</v>
      </c>
      <c r="N235" s="186"/>
      <c r="O235" s="187"/>
      <c r="P235" s="188"/>
      <c r="Q235" s="196"/>
      <c r="R235" s="197" t="s">
        <v>2</v>
      </c>
      <c r="S235" s="198"/>
      <c r="T235" s="199"/>
      <c r="U235" s="200"/>
      <c r="V235" s="90"/>
      <c r="W235" s="91"/>
    </row>
    <row r="236" spans="1:23" x14ac:dyDescent="0.25">
      <c r="A236" s="241"/>
      <c r="B236" s="163"/>
      <c r="C236" s="164" t="s">
        <v>28</v>
      </c>
      <c r="D236" s="165"/>
      <c r="E236" s="166"/>
      <c r="F236" s="167"/>
      <c r="G236" s="176"/>
      <c r="H236" s="177" t="s">
        <v>28</v>
      </c>
      <c r="I236" s="178"/>
      <c r="J236" s="179"/>
      <c r="K236" s="180"/>
      <c r="L236" s="189"/>
      <c r="M236" s="190" t="s">
        <v>28</v>
      </c>
      <c r="N236" s="191"/>
      <c r="O236" s="192"/>
      <c r="P236" s="193"/>
      <c r="Q236" s="201"/>
      <c r="R236" s="202" t="s">
        <v>28</v>
      </c>
      <c r="S236" s="203"/>
      <c r="T236" s="204"/>
      <c r="U236" s="205"/>
      <c r="W236" s="92"/>
    </row>
    <row r="237" spans="1:23" x14ac:dyDescent="0.25">
      <c r="A237" s="241"/>
      <c r="B237" s="163"/>
      <c r="C237" s="164" t="s">
        <v>3</v>
      </c>
      <c r="D237" s="165"/>
      <c r="E237" s="166"/>
      <c r="F237" s="167"/>
      <c r="G237" s="176"/>
      <c r="H237" s="177" t="s">
        <v>3</v>
      </c>
      <c r="I237" s="178"/>
      <c r="J237" s="179"/>
      <c r="K237" s="180"/>
      <c r="L237" s="189"/>
      <c r="M237" s="190" t="s">
        <v>3</v>
      </c>
      <c r="N237" s="191"/>
      <c r="O237" s="192"/>
      <c r="P237" s="193"/>
      <c r="Q237" s="201"/>
      <c r="R237" s="202" t="s">
        <v>3</v>
      </c>
      <c r="S237" s="203"/>
      <c r="T237" s="204"/>
      <c r="U237" s="205"/>
      <c r="W237" s="92"/>
    </row>
    <row r="238" spans="1:23" x14ac:dyDescent="0.25">
      <c r="A238" s="241"/>
      <c r="B238" s="163"/>
      <c r="C238" s="164" t="s">
        <v>4</v>
      </c>
      <c r="D238" s="165"/>
      <c r="E238" s="166"/>
      <c r="F238" s="167"/>
      <c r="G238" s="176"/>
      <c r="H238" s="177" t="s">
        <v>4</v>
      </c>
      <c r="I238" s="178"/>
      <c r="J238" s="179"/>
      <c r="K238" s="180"/>
      <c r="L238" s="189"/>
      <c r="M238" s="190" t="s">
        <v>4</v>
      </c>
      <c r="N238" s="191"/>
      <c r="O238" s="192"/>
      <c r="P238" s="193"/>
      <c r="Q238" s="201"/>
      <c r="R238" s="202" t="s">
        <v>4</v>
      </c>
      <c r="S238" s="203"/>
      <c r="T238" s="204"/>
      <c r="U238" s="205"/>
      <c r="W238" s="92"/>
    </row>
    <row r="239" spans="1:23" x14ac:dyDescent="0.25">
      <c r="A239" s="241"/>
      <c r="B239" s="163"/>
      <c r="C239" s="164" t="s">
        <v>5</v>
      </c>
      <c r="D239" s="165"/>
      <c r="E239" s="166"/>
      <c r="F239" s="167"/>
      <c r="G239" s="176"/>
      <c r="H239" s="177" t="s">
        <v>5</v>
      </c>
      <c r="I239" s="178"/>
      <c r="J239" s="179"/>
      <c r="K239" s="180"/>
      <c r="L239" s="189"/>
      <c r="M239" s="190" t="s">
        <v>5</v>
      </c>
      <c r="N239" s="191"/>
      <c r="O239" s="192"/>
      <c r="P239" s="193"/>
      <c r="Q239" s="201"/>
      <c r="R239" s="202" t="s">
        <v>5</v>
      </c>
      <c r="S239" s="203"/>
      <c r="T239" s="204"/>
      <c r="U239" s="205"/>
      <c r="W239" s="92"/>
    </row>
    <row r="240" spans="1:23" x14ac:dyDescent="0.25">
      <c r="A240" s="241"/>
      <c r="B240" s="163"/>
      <c r="C240" s="164" t="s">
        <v>6</v>
      </c>
      <c r="D240" s="165"/>
      <c r="E240" s="166"/>
      <c r="F240" s="167"/>
      <c r="G240" s="176"/>
      <c r="H240" s="177" t="s">
        <v>6</v>
      </c>
      <c r="I240" s="178"/>
      <c r="J240" s="179"/>
      <c r="K240" s="180"/>
      <c r="L240" s="189"/>
      <c r="M240" s="190" t="s">
        <v>6</v>
      </c>
      <c r="N240" s="191"/>
      <c r="O240" s="192"/>
      <c r="P240" s="193"/>
      <c r="Q240" s="201"/>
      <c r="R240" s="202" t="s">
        <v>6</v>
      </c>
      <c r="S240" s="203"/>
      <c r="T240" s="204"/>
      <c r="U240" s="205"/>
      <c r="W240" s="92"/>
    </row>
    <row r="241" spans="1:23" x14ac:dyDescent="0.25">
      <c r="A241" s="241"/>
      <c r="B241" s="163"/>
      <c r="C241" s="164" t="s">
        <v>7</v>
      </c>
      <c r="D241" s="165"/>
      <c r="E241" s="166"/>
      <c r="F241" s="167"/>
      <c r="G241" s="176"/>
      <c r="H241" s="177" t="s">
        <v>7</v>
      </c>
      <c r="I241" s="178"/>
      <c r="J241" s="179"/>
      <c r="K241" s="180"/>
      <c r="L241" s="189"/>
      <c r="M241" s="190" t="s">
        <v>7</v>
      </c>
      <c r="N241" s="191"/>
      <c r="O241" s="192"/>
      <c r="P241" s="193"/>
      <c r="Q241" s="201"/>
      <c r="R241" s="202" t="s">
        <v>7</v>
      </c>
      <c r="S241" s="203"/>
      <c r="T241" s="204"/>
      <c r="U241" s="205"/>
      <c r="W241" s="92"/>
    </row>
    <row r="242" spans="1:23" x14ac:dyDescent="0.25">
      <c r="A242" s="241"/>
      <c r="B242" s="163"/>
      <c r="C242" s="164" t="s">
        <v>29</v>
      </c>
      <c r="D242" s="165"/>
      <c r="E242" s="166"/>
      <c r="F242" s="167"/>
      <c r="G242" s="176"/>
      <c r="H242" s="177" t="s">
        <v>29</v>
      </c>
      <c r="I242" s="178"/>
      <c r="J242" s="179"/>
      <c r="K242" s="180"/>
      <c r="L242" s="189"/>
      <c r="M242" s="190" t="s">
        <v>29</v>
      </c>
      <c r="N242" s="191"/>
      <c r="O242" s="192"/>
      <c r="P242" s="193"/>
      <c r="Q242" s="201"/>
      <c r="R242" s="202" t="s">
        <v>29</v>
      </c>
      <c r="S242" s="203"/>
      <c r="T242" s="204"/>
      <c r="U242" s="205"/>
      <c r="W242" s="92"/>
    </row>
    <row r="243" spans="1:23" x14ac:dyDescent="0.25">
      <c r="A243" s="241"/>
      <c r="B243" s="163"/>
      <c r="C243" s="164" t="s">
        <v>8</v>
      </c>
      <c r="D243" s="165"/>
      <c r="E243" s="166"/>
      <c r="F243" s="167"/>
      <c r="G243" s="176"/>
      <c r="H243" s="177" t="s">
        <v>8</v>
      </c>
      <c r="I243" s="178"/>
      <c r="J243" s="179"/>
      <c r="K243" s="180"/>
      <c r="L243" s="189"/>
      <c r="M243" s="190" t="s">
        <v>8</v>
      </c>
      <c r="N243" s="191"/>
      <c r="O243" s="192"/>
      <c r="P243" s="193"/>
      <c r="Q243" s="201"/>
      <c r="R243" s="202" t="s">
        <v>8</v>
      </c>
      <c r="S243" s="203"/>
      <c r="T243" s="204"/>
      <c r="U243" s="205"/>
      <c r="W243" s="92"/>
    </row>
    <row r="244" spans="1:23" x14ac:dyDescent="0.25">
      <c r="A244" s="241"/>
      <c r="B244" s="163"/>
      <c r="C244" s="164" t="s">
        <v>9</v>
      </c>
      <c r="D244" s="165"/>
      <c r="E244" s="166"/>
      <c r="F244" s="167"/>
      <c r="G244" s="176"/>
      <c r="H244" s="177" t="s">
        <v>9</v>
      </c>
      <c r="I244" s="178"/>
      <c r="J244" s="179"/>
      <c r="K244" s="180"/>
      <c r="L244" s="189"/>
      <c r="M244" s="190" t="s">
        <v>9</v>
      </c>
      <c r="N244" s="191"/>
      <c r="O244" s="192"/>
      <c r="P244" s="193"/>
      <c r="Q244" s="201"/>
      <c r="R244" s="202" t="s">
        <v>9</v>
      </c>
      <c r="S244" s="203"/>
      <c r="T244" s="204"/>
      <c r="U244" s="205"/>
      <c r="W244" s="92"/>
    </row>
    <row r="245" spans="1:23" x14ac:dyDescent="0.25">
      <c r="A245" s="241"/>
      <c r="B245" s="163"/>
      <c r="C245" s="164" t="s">
        <v>10</v>
      </c>
      <c r="D245" s="165"/>
      <c r="E245" s="166"/>
      <c r="F245" s="167"/>
      <c r="G245" s="176"/>
      <c r="H245" s="177" t="s">
        <v>10</v>
      </c>
      <c r="I245" s="178"/>
      <c r="J245" s="179"/>
      <c r="K245" s="180"/>
      <c r="L245" s="189"/>
      <c r="M245" s="190" t="s">
        <v>10</v>
      </c>
      <c r="N245" s="191"/>
      <c r="O245" s="192"/>
      <c r="P245" s="193"/>
      <c r="Q245" s="201"/>
      <c r="R245" s="202" t="s">
        <v>10</v>
      </c>
      <c r="S245" s="203"/>
      <c r="T245" s="204"/>
      <c r="U245" s="205"/>
      <c r="W245" s="92"/>
    </row>
    <row r="246" spans="1:23" x14ac:dyDescent="0.25">
      <c r="A246" s="241"/>
      <c r="B246" s="163"/>
      <c r="C246" s="242" t="s">
        <v>30</v>
      </c>
      <c r="D246" s="242"/>
      <c r="E246" s="166"/>
      <c r="F246" s="167"/>
      <c r="G246" s="176"/>
      <c r="H246" s="243" t="s">
        <v>30</v>
      </c>
      <c r="I246" s="243"/>
      <c r="J246" s="179"/>
      <c r="K246" s="180"/>
      <c r="L246" s="189"/>
      <c r="M246" s="244" t="s">
        <v>30</v>
      </c>
      <c r="N246" s="244"/>
      <c r="O246" s="192"/>
      <c r="P246" s="193"/>
      <c r="Q246" s="201"/>
      <c r="R246" s="245" t="s">
        <v>30</v>
      </c>
      <c r="S246" s="245"/>
      <c r="T246" s="204"/>
      <c r="U246" s="205"/>
      <c r="W246" s="92"/>
    </row>
    <row r="247" spans="1:23" thickBot="1" x14ac:dyDescent="0.3">
      <c r="A247" s="93" t="s">
        <v>36</v>
      </c>
      <c r="B247" s="168">
        <v>18</v>
      </c>
      <c r="C247" s="232" t="s">
        <v>16</v>
      </c>
      <c r="D247" s="232"/>
      <c r="E247" s="233">
        <f t="shared" ref="E247" si="70">SUM(F235:F246)</f>
        <v>0</v>
      </c>
      <c r="F247" s="234"/>
      <c r="G247" s="181">
        <f>B247</f>
        <v>18</v>
      </c>
      <c r="H247" s="235" t="s">
        <v>16</v>
      </c>
      <c r="I247" s="235"/>
      <c r="J247" s="236">
        <f t="shared" ref="J247" si="71">SUM(K235:K246)</f>
        <v>0</v>
      </c>
      <c r="K247" s="236"/>
      <c r="L247" s="194">
        <f>B247</f>
        <v>18</v>
      </c>
      <c r="M247" s="237" t="s">
        <v>16</v>
      </c>
      <c r="N247" s="237"/>
      <c r="O247" s="238">
        <f t="shared" ref="O247" si="72">SUM(P235:P246)</f>
        <v>0</v>
      </c>
      <c r="P247" s="239"/>
      <c r="Q247" s="206">
        <f>B247</f>
        <v>18</v>
      </c>
      <c r="R247" s="229" t="s">
        <v>16</v>
      </c>
      <c r="S247" s="229"/>
      <c r="T247" s="230">
        <f t="shared" ref="T247" si="73">SUM(U235:U246)</f>
        <v>0</v>
      </c>
      <c r="U247" s="231"/>
      <c r="V247" s="215">
        <f>E247+J247+O247+T247</f>
        <v>0</v>
      </c>
      <c r="W247" s="216"/>
    </row>
    <row r="248" spans="1:23" ht="15" customHeight="1" x14ac:dyDescent="0.25">
      <c r="A248" s="240" t="str">
        <f>CONCATENATE($G$11,"-",$H$11)</f>
        <v>19-</v>
      </c>
      <c r="B248" s="158"/>
      <c r="C248" s="159" t="s">
        <v>2</v>
      </c>
      <c r="D248" s="160"/>
      <c r="E248" s="161"/>
      <c r="F248" s="162"/>
      <c r="G248" s="171"/>
      <c r="H248" s="172" t="s">
        <v>2</v>
      </c>
      <c r="I248" s="173"/>
      <c r="J248" s="174"/>
      <c r="K248" s="175"/>
      <c r="L248" s="184"/>
      <c r="M248" s="185" t="s">
        <v>2</v>
      </c>
      <c r="N248" s="186"/>
      <c r="O248" s="187"/>
      <c r="P248" s="188"/>
      <c r="Q248" s="196"/>
      <c r="R248" s="197" t="s">
        <v>2</v>
      </c>
      <c r="S248" s="198"/>
      <c r="T248" s="199"/>
      <c r="U248" s="200"/>
      <c r="V248" s="90"/>
      <c r="W248" s="91"/>
    </row>
    <row r="249" spans="1:23" x14ac:dyDescent="0.25">
      <c r="A249" s="241"/>
      <c r="B249" s="163"/>
      <c r="C249" s="164" t="s">
        <v>28</v>
      </c>
      <c r="D249" s="165"/>
      <c r="E249" s="166"/>
      <c r="F249" s="167"/>
      <c r="G249" s="176"/>
      <c r="H249" s="177" t="s">
        <v>28</v>
      </c>
      <c r="I249" s="178"/>
      <c r="J249" s="179"/>
      <c r="K249" s="180"/>
      <c r="L249" s="189"/>
      <c r="M249" s="190" t="s">
        <v>28</v>
      </c>
      <c r="N249" s="191"/>
      <c r="O249" s="192"/>
      <c r="P249" s="193"/>
      <c r="Q249" s="201"/>
      <c r="R249" s="202" t="s">
        <v>28</v>
      </c>
      <c r="S249" s="203"/>
      <c r="T249" s="204"/>
      <c r="U249" s="205"/>
      <c r="W249" s="92"/>
    </row>
    <row r="250" spans="1:23" x14ac:dyDescent="0.25">
      <c r="A250" s="241"/>
      <c r="B250" s="163"/>
      <c r="C250" s="164" t="s">
        <v>3</v>
      </c>
      <c r="D250" s="165"/>
      <c r="E250" s="166"/>
      <c r="F250" s="167"/>
      <c r="G250" s="176"/>
      <c r="H250" s="177" t="s">
        <v>3</v>
      </c>
      <c r="I250" s="178"/>
      <c r="J250" s="179"/>
      <c r="K250" s="180"/>
      <c r="L250" s="189"/>
      <c r="M250" s="190" t="s">
        <v>3</v>
      </c>
      <c r="N250" s="191"/>
      <c r="O250" s="192"/>
      <c r="P250" s="193"/>
      <c r="Q250" s="201"/>
      <c r="R250" s="202" t="s">
        <v>3</v>
      </c>
      <c r="S250" s="203"/>
      <c r="T250" s="204"/>
      <c r="U250" s="205"/>
      <c r="W250" s="92"/>
    </row>
    <row r="251" spans="1:23" x14ac:dyDescent="0.25">
      <c r="A251" s="241"/>
      <c r="B251" s="163"/>
      <c r="C251" s="164" t="s">
        <v>4</v>
      </c>
      <c r="D251" s="165"/>
      <c r="E251" s="166"/>
      <c r="F251" s="167"/>
      <c r="G251" s="176"/>
      <c r="H251" s="177" t="s">
        <v>4</v>
      </c>
      <c r="I251" s="178"/>
      <c r="J251" s="179"/>
      <c r="K251" s="180"/>
      <c r="L251" s="189"/>
      <c r="M251" s="190" t="s">
        <v>4</v>
      </c>
      <c r="N251" s="191"/>
      <c r="O251" s="192"/>
      <c r="P251" s="193"/>
      <c r="Q251" s="201"/>
      <c r="R251" s="202" t="s">
        <v>4</v>
      </c>
      <c r="S251" s="203"/>
      <c r="T251" s="204"/>
      <c r="U251" s="205"/>
      <c r="W251" s="92"/>
    </row>
    <row r="252" spans="1:23" x14ac:dyDescent="0.25">
      <c r="A252" s="241"/>
      <c r="B252" s="163"/>
      <c r="C252" s="164" t="s">
        <v>5</v>
      </c>
      <c r="D252" s="165"/>
      <c r="E252" s="166"/>
      <c r="F252" s="167"/>
      <c r="G252" s="176"/>
      <c r="H252" s="177" t="s">
        <v>5</v>
      </c>
      <c r="I252" s="178"/>
      <c r="J252" s="179"/>
      <c r="K252" s="180"/>
      <c r="L252" s="189"/>
      <c r="M252" s="190" t="s">
        <v>5</v>
      </c>
      <c r="N252" s="191"/>
      <c r="O252" s="192"/>
      <c r="P252" s="193"/>
      <c r="Q252" s="201"/>
      <c r="R252" s="202" t="s">
        <v>5</v>
      </c>
      <c r="S252" s="203"/>
      <c r="T252" s="204"/>
      <c r="U252" s="205"/>
      <c r="W252" s="92"/>
    </row>
    <row r="253" spans="1:23" x14ac:dyDescent="0.25">
      <c r="A253" s="241"/>
      <c r="B253" s="163"/>
      <c r="C253" s="164" t="s">
        <v>6</v>
      </c>
      <c r="D253" s="165"/>
      <c r="E253" s="166"/>
      <c r="F253" s="167"/>
      <c r="G253" s="176"/>
      <c r="H253" s="177" t="s">
        <v>6</v>
      </c>
      <c r="I253" s="178"/>
      <c r="J253" s="179"/>
      <c r="K253" s="180"/>
      <c r="L253" s="189"/>
      <c r="M253" s="190" t="s">
        <v>6</v>
      </c>
      <c r="N253" s="191"/>
      <c r="O253" s="192"/>
      <c r="P253" s="193"/>
      <c r="Q253" s="201"/>
      <c r="R253" s="202" t="s">
        <v>6</v>
      </c>
      <c r="S253" s="203"/>
      <c r="T253" s="204"/>
      <c r="U253" s="205"/>
      <c r="W253" s="92"/>
    </row>
    <row r="254" spans="1:23" x14ac:dyDescent="0.25">
      <c r="A254" s="241"/>
      <c r="B254" s="163"/>
      <c r="C254" s="164" t="s">
        <v>7</v>
      </c>
      <c r="D254" s="165"/>
      <c r="E254" s="166"/>
      <c r="F254" s="167"/>
      <c r="G254" s="176"/>
      <c r="H254" s="177" t="s">
        <v>7</v>
      </c>
      <c r="I254" s="178"/>
      <c r="J254" s="179"/>
      <c r="K254" s="180"/>
      <c r="L254" s="189"/>
      <c r="M254" s="190" t="s">
        <v>7</v>
      </c>
      <c r="N254" s="191"/>
      <c r="O254" s="192"/>
      <c r="P254" s="193"/>
      <c r="Q254" s="201"/>
      <c r="R254" s="202" t="s">
        <v>7</v>
      </c>
      <c r="S254" s="203"/>
      <c r="T254" s="204"/>
      <c r="U254" s="205"/>
      <c r="W254" s="92"/>
    </row>
    <row r="255" spans="1:23" x14ac:dyDescent="0.25">
      <c r="A255" s="241"/>
      <c r="B255" s="163"/>
      <c r="C255" s="164" t="s">
        <v>29</v>
      </c>
      <c r="D255" s="165"/>
      <c r="E255" s="166"/>
      <c r="F255" s="167"/>
      <c r="G255" s="176"/>
      <c r="H255" s="177" t="s">
        <v>29</v>
      </c>
      <c r="I255" s="178"/>
      <c r="J255" s="179"/>
      <c r="K255" s="180"/>
      <c r="L255" s="189"/>
      <c r="M255" s="190" t="s">
        <v>29</v>
      </c>
      <c r="N255" s="191"/>
      <c r="O255" s="192"/>
      <c r="P255" s="193"/>
      <c r="Q255" s="201"/>
      <c r="R255" s="202" t="s">
        <v>29</v>
      </c>
      <c r="S255" s="203"/>
      <c r="T255" s="204"/>
      <c r="U255" s="205"/>
      <c r="W255" s="92"/>
    </row>
    <row r="256" spans="1:23" x14ac:dyDescent="0.25">
      <c r="A256" s="241"/>
      <c r="B256" s="163"/>
      <c r="C256" s="164" t="s">
        <v>8</v>
      </c>
      <c r="D256" s="165"/>
      <c r="E256" s="166"/>
      <c r="F256" s="167"/>
      <c r="G256" s="176"/>
      <c r="H256" s="177" t="s">
        <v>8</v>
      </c>
      <c r="I256" s="178"/>
      <c r="J256" s="179"/>
      <c r="K256" s="180"/>
      <c r="L256" s="189"/>
      <c r="M256" s="190" t="s">
        <v>8</v>
      </c>
      <c r="N256" s="191"/>
      <c r="O256" s="192"/>
      <c r="P256" s="193"/>
      <c r="Q256" s="201"/>
      <c r="R256" s="202" t="s">
        <v>8</v>
      </c>
      <c r="S256" s="203"/>
      <c r="T256" s="204"/>
      <c r="U256" s="205"/>
      <c r="W256" s="92"/>
    </row>
    <row r="257" spans="1:23" x14ac:dyDescent="0.25">
      <c r="A257" s="241"/>
      <c r="B257" s="163"/>
      <c r="C257" s="164" t="s">
        <v>9</v>
      </c>
      <c r="D257" s="165"/>
      <c r="E257" s="166"/>
      <c r="F257" s="167"/>
      <c r="G257" s="176"/>
      <c r="H257" s="177" t="s">
        <v>9</v>
      </c>
      <c r="I257" s="178"/>
      <c r="J257" s="179"/>
      <c r="K257" s="180"/>
      <c r="L257" s="189"/>
      <c r="M257" s="190" t="s">
        <v>9</v>
      </c>
      <c r="N257" s="191"/>
      <c r="O257" s="192"/>
      <c r="P257" s="193"/>
      <c r="Q257" s="201"/>
      <c r="R257" s="202" t="s">
        <v>9</v>
      </c>
      <c r="S257" s="203"/>
      <c r="T257" s="204"/>
      <c r="U257" s="205"/>
      <c r="W257" s="92"/>
    </row>
    <row r="258" spans="1:23" x14ac:dyDescent="0.25">
      <c r="A258" s="241"/>
      <c r="B258" s="163"/>
      <c r="C258" s="164" t="s">
        <v>10</v>
      </c>
      <c r="D258" s="165"/>
      <c r="E258" s="166"/>
      <c r="F258" s="167"/>
      <c r="G258" s="176"/>
      <c r="H258" s="177" t="s">
        <v>10</v>
      </c>
      <c r="I258" s="178"/>
      <c r="J258" s="179"/>
      <c r="K258" s="180"/>
      <c r="L258" s="189"/>
      <c r="M258" s="190" t="s">
        <v>10</v>
      </c>
      <c r="N258" s="191"/>
      <c r="O258" s="192"/>
      <c r="P258" s="193"/>
      <c r="Q258" s="201"/>
      <c r="R258" s="202" t="s">
        <v>10</v>
      </c>
      <c r="S258" s="203"/>
      <c r="T258" s="204"/>
      <c r="U258" s="205"/>
      <c r="W258" s="92"/>
    </row>
    <row r="259" spans="1:23" x14ac:dyDescent="0.25">
      <c r="A259" s="241"/>
      <c r="B259" s="163"/>
      <c r="C259" s="242" t="s">
        <v>30</v>
      </c>
      <c r="D259" s="242"/>
      <c r="E259" s="166"/>
      <c r="F259" s="167"/>
      <c r="G259" s="176"/>
      <c r="H259" s="243" t="s">
        <v>30</v>
      </c>
      <c r="I259" s="243"/>
      <c r="J259" s="179"/>
      <c r="K259" s="180"/>
      <c r="L259" s="189"/>
      <c r="M259" s="244" t="s">
        <v>30</v>
      </c>
      <c r="N259" s="244"/>
      <c r="O259" s="192"/>
      <c r="P259" s="193"/>
      <c r="Q259" s="201"/>
      <c r="R259" s="245" t="s">
        <v>30</v>
      </c>
      <c r="S259" s="245"/>
      <c r="T259" s="204"/>
      <c r="U259" s="205"/>
      <c r="W259" s="92"/>
    </row>
    <row r="260" spans="1:23" thickBot="1" x14ac:dyDescent="0.3">
      <c r="A260" s="93" t="s">
        <v>36</v>
      </c>
      <c r="B260" s="168">
        <v>19</v>
      </c>
      <c r="C260" s="232" t="s">
        <v>16</v>
      </c>
      <c r="D260" s="232"/>
      <c r="E260" s="233">
        <f t="shared" ref="E260" si="74">SUM(F248:F259)</f>
        <v>0</v>
      </c>
      <c r="F260" s="234"/>
      <c r="G260" s="181">
        <f>B260</f>
        <v>19</v>
      </c>
      <c r="H260" s="235" t="s">
        <v>16</v>
      </c>
      <c r="I260" s="235"/>
      <c r="J260" s="236">
        <f t="shared" ref="J260" si="75">SUM(K248:K259)</f>
        <v>0</v>
      </c>
      <c r="K260" s="236"/>
      <c r="L260" s="194">
        <f>B260</f>
        <v>19</v>
      </c>
      <c r="M260" s="237" t="s">
        <v>16</v>
      </c>
      <c r="N260" s="237"/>
      <c r="O260" s="238">
        <f t="shared" ref="O260" si="76">SUM(P248:P259)</f>
        <v>0</v>
      </c>
      <c r="P260" s="239"/>
      <c r="Q260" s="206">
        <f>B260</f>
        <v>19</v>
      </c>
      <c r="R260" s="229" t="s">
        <v>16</v>
      </c>
      <c r="S260" s="229"/>
      <c r="T260" s="230">
        <f t="shared" ref="T260" si="77">SUM(U248:U259)</f>
        <v>0</v>
      </c>
      <c r="U260" s="231"/>
      <c r="V260" s="215">
        <f>E260+J260+O260+T260</f>
        <v>0</v>
      </c>
      <c r="W260" s="216"/>
    </row>
    <row r="261" spans="1:23" ht="15" customHeight="1" x14ac:dyDescent="0.25">
      <c r="A261" s="240" t="str">
        <f>CONCATENATE($G$12,"-",$H$12)</f>
        <v>20-</v>
      </c>
      <c r="B261" s="158"/>
      <c r="C261" s="159" t="s">
        <v>2</v>
      </c>
      <c r="D261" s="160"/>
      <c r="E261" s="161"/>
      <c r="F261" s="162"/>
      <c r="G261" s="171"/>
      <c r="H261" s="172" t="s">
        <v>2</v>
      </c>
      <c r="I261" s="173"/>
      <c r="J261" s="174"/>
      <c r="K261" s="175"/>
      <c r="L261" s="184"/>
      <c r="M261" s="185" t="s">
        <v>2</v>
      </c>
      <c r="N261" s="186"/>
      <c r="O261" s="187"/>
      <c r="P261" s="188"/>
      <c r="Q261" s="196"/>
      <c r="R261" s="197" t="s">
        <v>2</v>
      </c>
      <c r="S261" s="198"/>
      <c r="T261" s="199"/>
      <c r="U261" s="200"/>
      <c r="V261" s="90"/>
      <c r="W261" s="91"/>
    </row>
    <row r="262" spans="1:23" x14ac:dyDescent="0.25">
      <c r="A262" s="241"/>
      <c r="B262" s="163"/>
      <c r="C262" s="164" t="s">
        <v>28</v>
      </c>
      <c r="D262" s="165"/>
      <c r="E262" s="166"/>
      <c r="F262" s="167"/>
      <c r="G262" s="176"/>
      <c r="H262" s="177" t="s">
        <v>28</v>
      </c>
      <c r="I262" s="178"/>
      <c r="J262" s="179"/>
      <c r="K262" s="180"/>
      <c r="L262" s="189"/>
      <c r="M262" s="190" t="s">
        <v>28</v>
      </c>
      <c r="N262" s="191"/>
      <c r="O262" s="192"/>
      <c r="P262" s="193"/>
      <c r="Q262" s="201"/>
      <c r="R262" s="202" t="s">
        <v>28</v>
      </c>
      <c r="S262" s="203"/>
      <c r="T262" s="204"/>
      <c r="U262" s="205"/>
      <c r="W262" s="92"/>
    </row>
    <row r="263" spans="1:23" x14ac:dyDescent="0.25">
      <c r="A263" s="241"/>
      <c r="B263" s="163"/>
      <c r="C263" s="164" t="s">
        <v>3</v>
      </c>
      <c r="D263" s="165"/>
      <c r="E263" s="166"/>
      <c r="F263" s="167"/>
      <c r="G263" s="176"/>
      <c r="H263" s="177" t="s">
        <v>3</v>
      </c>
      <c r="I263" s="178"/>
      <c r="J263" s="179"/>
      <c r="K263" s="180"/>
      <c r="L263" s="189"/>
      <c r="M263" s="190" t="s">
        <v>3</v>
      </c>
      <c r="N263" s="191"/>
      <c r="O263" s="192"/>
      <c r="P263" s="193"/>
      <c r="Q263" s="201"/>
      <c r="R263" s="202" t="s">
        <v>3</v>
      </c>
      <c r="S263" s="203"/>
      <c r="T263" s="204"/>
      <c r="U263" s="205"/>
      <c r="W263" s="92"/>
    </row>
    <row r="264" spans="1:23" x14ac:dyDescent="0.25">
      <c r="A264" s="241"/>
      <c r="B264" s="163"/>
      <c r="C264" s="164" t="s">
        <v>4</v>
      </c>
      <c r="D264" s="165"/>
      <c r="E264" s="166"/>
      <c r="F264" s="167"/>
      <c r="G264" s="176"/>
      <c r="H264" s="177" t="s">
        <v>4</v>
      </c>
      <c r="I264" s="178"/>
      <c r="J264" s="179"/>
      <c r="K264" s="180"/>
      <c r="L264" s="189"/>
      <c r="M264" s="190" t="s">
        <v>4</v>
      </c>
      <c r="N264" s="191"/>
      <c r="O264" s="192"/>
      <c r="P264" s="193"/>
      <c r="Q264" s="201"/>
      <c r="R264" s="202" t="s">
        <v>4</v>
      </c>
      <c r="S264" s="203"/>
      <c r="T264" s="204"/>
      <c r="U264" s="205"/>
      <c r="W264" s="92"/>
    </row>
    <row r="265" spans="1:23" x14ac:dyDescent="0.25">
      <c r="A265" s="241"/>
      <c r="B265" s="163"/>
      <c r="C265" s="164" t="s">
        <v>5</v>
      </c>
      <c r="D265" s="165"/>
      <c r="E265" s="166"/>
      <c r="F265" s="167"/>
      <c r="G265" s="176"/>
      <c r="H265" s="177" t="s">
        <v>5</v>
      </c>
      <c r="I265" s="178"/>
      <c r="J265" s="179"/>
      <c r="K265" s="180"/>
      <c r="L265" s="189"/>
      <c r="M265" s="190" t="s">
        <v>5</v>
      </c>
      <c r="N265" s="191"/>
      <c r="O265" s="192"/>
      <c r="P265" s="193"/>
      <c r="Q265" s="201"/>
      <c r="R265" s="202" t="s">
        <v>5</v>
      </c>
      <c r="S265" s="203"/>
      <c r="T265" s="204"/>
      <c r="U265" s="205"/>
      <c r="W265" s="92"/>
    </row>
    <row r="266" spans="1:23" x14ac:dyDescent="0.25">
      <c r="A266" s="241"/>
      <c r="B266" s="163"/>
      <c r="C266" s="164" t="s">
        <v>6</v>
      </c>
      <c r="D266" s="165"/>
      <c r="E266" s="166"/>
      <c r="F266" s="167"/>
      <c r="G266" s="176"/>
      <c r="H266" s="177" t="s">
        <v>6</v>
      </c>
      <c r="I266" s="178"/>
      <c r="J266" s="179"/>
      <c r="K266" s="180"/>
      <c r="L266" s="189"/>
      <c r="M266" s="190" t="s">
        <v>6</v>
      </c>
      <c r="N266" s="191"/>
      <c r="O266" s="192"/>
      <c r="P266" s="193"/>
      <c r="Q266" s="201"/>
      <c r="R266" s="202" t="s">
        <v>6</v>
      </c>
      <c r="S266" s="203"/>
      <c r="T266" s="204"/>
      <c r="U266" s="205"/>
      <c r="W266" s="92"/>
    </row>
    <row r="267" spans="1:23" x14ac:dyDescent="0.25">
      <c r="A267" s="241"/>
      <c r="B267" s="163"/>
      <c r="C267" s="164" t="s">
        <v>7</v>
      </c>
      <c r="D267" s="165"/>
      <c r="E267" s="166"/>
      <c r="F267" s="167"/>
      <c r="G267" s="176"/>
      <c r="H267" s="177" t="s">
        <v>7</v>
      </c>
      <c r="I267" s="178"/>
      <c r="J267" s="179"/>
      <c r="K267" s="180"/>
      <c r="L267" s="189"/>
      <c r="M267" s="190" t="s">
        <v>7</v>
      </c>
      <c r="N267" s="191"/>
      <c r="O267" s="192"/>
      <c r="P267" s="193"/>
      <c r="Q267" s="201"/>
      <c r="R267" s="202" t="s">
        <v>7</v>
      </c>
      <c r="S267" s="203"/>
      <c r="T267" s="204"/>
      <c r="U267" s="205"/>
      <c r="W267" s="92"/>
    </row>
    <row r="268" spans="1:23" x14ac:dyDescent="0.25">
      <c r="A268" s="241"/>
      <c r="B268" s="163"/>
      <c r="C268" s="164" t="s">
        <v>29</v>
      </c>
      <c r="D268" s="165"/>
      <c r="E268" s="166"/>
      <c r="F268" s="167"/>
      <c r="G268" s="176"/>
      <c r="H268" s="177" t="s">
        <v>29</v>
      </c>
      <c r="I268" s="178"/>
      <c r="J268" s="179"/>
      <c r="K268" s="180"/>
      <c r="L268" s="189"/>
      <c r="M268" s="190" t="s">
        <v>29</v>
      </c>
      <c r="N268" s="191"/>
      <c r="O268" s="192"/>
      <c r="P268" s="193"/>
      <c r="Q268" s="201"/>
      <c r="R268" s="202" t="s">
        <v>29</v>
      </c>
      <c r="S268" s="203"/>
      <c r="T268" s="204"/>
      <c r="U268" s="205"/>
      <c r="W268" s="92"/>
    </row>
    <row r="269" spans="1:23" x14ac:dyDescent="0.25">
      <c r="A269" s="241"/>
      <c r="B269" s="163"/>
      <c r="C269" s="164" t="s">
        <v>8</v>
      </c>
      <c r="D269" s="165"/>
      <c r="E269" s="166"/>
      <c r="F269" s="167"/>
      <c r="G269" s="176"/>
      <c r="H269" s="177" t="s">
        <v>8</v>
      </c>
      <c r="I269" s="178"/>
      <c r="J269" s="179"/>
      <c r="K269" s="180"/>
      <c r="L269" s="189"/>
      <c r="M269" s="190" t="s">
        <v>8</v>
      </c>
      <c r="N269" s="191"/>
      <c r="O269" s="192"/>
      <c r="P269" s="193"/>
      <c r="Q269" s="201"/>
      <c r="R269" s="202" t="s">
        <v>8</v>
      </c>
      <c r="S269" s="203"/>
      <c r="T269" s="204"/>
      <c r="U269" s="205"/>
      <c r="W269" s="92"/>
    </row>
    <row r="270" spans="1:23" x14ac:dyDescent="0.25">
      <c r="A270" s="241"/>
      <c r="B270" s="163"/>
      <c r="C270" s="164" t="s">
        <v>9</v>
      </c>
      <c r="D270" s="165"/>
      <c r="E270" s="166"/>
      <c r="F270" s="167"/>
      <c r="G270" s="176"/>
      <c r="H270" s="177" t="s">
        <v>9</v>
      </c>
      <c r="I270" s="178"/>
      <c r="J270" s="179"/>
      <c r="K270" s="180"/>
      <c r="L270" s="189"/>
      <c r="M270" s="190" t="s">
        <v>9</v>
      </c>
      <c r="N270" s="191"/>
      <c r="O270" s="192"/>
      <c r="P270" s="193"/>
      <c r="Q270" s="201"/>
      <c r="R270" s="202" t="s">
        <v>9</v>
      </c>
      <c r="S270" s="203"/>
      <c r="T270" s="204"/>
      <c r="U270" s="205"/>
      <c r="W270" s="92"/>
    </row>
    <row r="271" spans="1:23" x14ac:dyDescent="0.25">
      <c r="A271" s="241"/>
      <c r="B271" s="163"/>
      <c r="C271" s="164" t="s">
        <v>10</v>
      </c>
      <c r="D271" s="165"/>
      <c r="E271" s="166"/>
      <c r="F271" s="167"/>
      <c r="G271" s="176"/>
      <c r="H271" s="177" t="s">
        <v>10</v>
      </c>
      <c r="I271" s="178"/>
      <c r="J271" s="179"/>
      <c r="K271" s="180"/>
      <c r="L271" s="189"/>
      <c r="M271" s="190" t="s">
        <v>10</v>
      </c>
      <c r="N271" s="191"/>
      <c r="O271" s="192"/>
      <c r="P271" s="193"/>
      <c r="Q271" s="201"/>
      <c r="R271" s="202" t="s">
        <v>10</v>
      </c>
      <c r="S271" s="203"/>
      <c r="T271" s="204"/>
      <c r="U271" s="205"/>
      <c r="W271" s="92"/>
    </row>
    <row r="272" spans="1:23" x14ac:dyDescent="0.25">
      <c r="A272" s="241"/>
      <c r="B272" s="163"/>
      <c r="C272" s="242" t="s">
        <v>30</v>
      </c>
      <c r="D272" s="242"/>
      <c r="E272" s="166"/>
      <c r="F272" s="167"/>
      <c r="G272" s="176"/>
      <c r="H272" s="243" t="s">
        <v>30</v>
      </c>
      <c r="I272" s="243"/>
      <c r="J272" s="179"/>
      <c r="K272" s="180"/>
      <c r="L272" s="189"/>
      <c r="M272" s="244" t="s">
        <v>30</v>
      </c>
      <c r="N272" s="244"/>
      <c r="O272" s="192"/>
      <c r="P272" s="193"/>
      <c r="Q272" s="201"/>
      <c r="R272" s="245" t="s">
        <v>30</v>
      </c>
      <c r="S272" s="245"/>
      <c r="T272" s="204"/>
      <c r="U272" s="205"/>
      <c r="W272" s="92"/>
    </row>
    <row r="273" spans="1:23" thickBot="1" x14ac:dyDescent="0.3">
      <c r="A273" s="93" t="s">
        <v>36</v>
      </c>
      <c r="B273" s="168">
        <v>20</v>
      </c>
      <c r="C273" s="232" t="s">
        <v>16</v>
      </c>
      <c r="D273" s="232"/>
      <c r="E273" s="233">
        <f t="shared" ref="E273" si="78">SUM(F261:F272)</f>
        <v>0</v>
      </c>
      <c r="F273" s="234"/>
      <c r="G273" s="181">
        <f>B273</f>
        <v>20</v>
      </c>
      <c r="H273" s="235" t="s">
        <v>16</v>
      </c>
      <c r="I273" s="235"/>
      <c r="J273" s="236">
        <f t="shared" ref="J273" si="79">SUM(K261:K272)</f>
        <v>0</v>
      </c>
      <c r="K273" s="236"/>
      <c r="L273" s="194">
        <f>B273</f>
        <v>20</v>
      </c>
      <c r="M273" s="237" t="s">
        <v>16</v>
      </c>
      <c r="N273" s="237"/>
      <c r="O273" s="238">
        <f t="shared" ref="O273" si="80">SUM(P261:P272)</f>
        <v>0</v>
      </c>
      <c r="P273" s="239"/>
      <c r="Q273" s="206">
        <f>B273</f>
        <v>20</v>
      </c>
      <c r="R273" s="229" t="s">
        <v>16</v>
      </c>
      <c r="S273" s="229"/>
      <c r="T273" s="230">
        <f t="shared" ref="T273" si="81">SUM(U261:U272)</f>
        <v>0</v>
      </c>
      <c r="U273" s="231"/>
      <c r="V273" s="215">
        <f>E273+J273+O273+T273</f>
        <v>0</v>
      </c>
      <c r="W273" s="216"/>
    </row>
    <row r="274" spans="1:23" ht="15" customHeight="1" x14ac:dyDescent="0.25">
      <c r="A274" s="240" t="str">
        <f>CONCATENATE($L$3,"-",$M$3)</f>
        <v>21-Education</v>
      </c>
      <c r="B274" s="158"/>
      <c r="C274" s="159" t="s">
        <v>2</v>
      </c>
      <c r="D274" s="160"/>
      <c r="E274" s="161"/>
      <c r="F274" s="162"/>
      <c r="G274" s="171"/>
      <c r="H274" s="172" t="s">
        <v>2</v>
      </c>
      <c r="I274" s="173"/>
      <c r="J274" s="174"/>
      <c r="K274" s="175"/>
      <c r="L274" s="184"/>
      <c r="M274" s="185" t="s">
        <v>2</v>
      </c>
      <c r="N274" s="186"/>
      <c r="O274" s="187"/>
      <c r="P274" s="188"/>
      <c r="Q274" s="196"/>
      <c r="R274" s="197" t="s">
        <v>2</v>
      </c>
      <c r="S274" s="198"/>
      <c r="T274" s="199"/>
      <c r="U274" s="200"/>
      <c r="V274" s="90"/>
      <c r="W274" s="91"/>
    </row>
    <row r="275" spans="1:23" x14ac:dyDescent="0.25">
      <c r="A275" s="241"/>
      <c r="B275" s="163"/>
      <c r="C275" s="164" t="s">
        <v>28</v>
      </c>
      <c r="D275" s="165"/>
      <c r="E275" s="166"/>
      <c r="F275" s="167"/>
      <c r="G275" s="176"/>
      <c r="H275" s="177" t="s">
        <v>28</v>
      </c>
      <c r="I275" s="178"/>
      <c r="J275" s="179"/>
      <c r="K275" s="180"/>
      <c r="L275" s="189"/>
      <c r="M275" s="190" t="s">
        <v>28</v>
      </c>
      <c r="N275" s="191"/>
      <c r="O275" s="192"/>
      <c r="P275" s="193"/>
      <c r="Q275" s="201"/>
      <c r="R275" s="202" t="s">
        <v>28</v>
      </c>
      <c r="S275" s="203"/>
      <c r="T275" s="204"/>
      <c r="U275" s="205"/>
      <c r="W275" s="92"/>
    </row>
    <row r="276" spans="1:23" x14ac:dyDescent="0.25">
      <c r="A276" s="241"/>
      <c r="B276" s="163"/>
      <c r="C276" s="164" t="s">
        <v>3</v>
      </c>
      <c r="D276" s="165"/>
      <c r="E276" s="166"/>
      <c r="F276" s="167"/>
      <c r="G276" s="176"/>
      <c r="H276" s="177" t="s">
        <v>3</v>
      </c>
      <c r="I276" s="178"/>
      <c r="J276" s="179"/>
      <c r="K276" s="180"/>
      <c r="L276" s="189"/>
      <c r="M276" s="190" t="s">
        <v>3</v>
      </c>
      <c r="N276" s="191"/>
      <c r="O276" s="192"/>
      <c r="P276" s="193"/>
      <c r="Q276" s="201"/>
      <c r="R276" s="202" t="s">
        <v>3</v>
      </c>
      <c r="S276" s="203"/>
      <c r="T276" s="204"/>
      <c r="U276" s="205"/>
      <c r="W276" s="92"/>
    </row>
    <row r="277" spans="1:23" x14ac:dyDescent="0.25">
      <c r="A277" s="241"/>
      <c r="B277" s="163"/>
      <c r="C277" s="164" t="s">
        <v>4</v>
      </c>
      <c r="D277" s="165"/>
      <c r="E277" s="166"/>
      <c r="F277" s="167"/>
      <c r="G277" s="176"/>
      <c r="H277" s="177" t="s">
        <v>4</v>
      </c>
      <c r="I277" s="178"/>
      <c r="J277" s="179"/>
      <c r="K277" s="180"/>
      <c r="L277" s="189"/>
      <c r="M277" s="190" t="s">
        <v>4</v>
      </c>
      <c r="N277" s="191"/>
      <c r="O277" s="192"/>
      <c r="P277" s="193"/>
      <c r="Q277" s="201"/>
      <c r="R277" s="202" t="s">
        <v>4</v>
      </c>
      <c r="S277" s="203"/>
      <c r="T277" s="204"/>
      <c r="U277" s="205"/>
      <c r="W277" s="92"/>
    </row>
    <row r="278" spans="1:23" x14ac:dyDescent="0.25">
      <c r="A278" s="241"/>
      <c r="B278" s="163"/>
      <c r="C278" s="164" t="s">
        <v>5</v>
      </c>
      <c r="D278" s="165"/>
      <c r="E278" s="166"/>
      <c r="F278" s="167"/>
      <c r="G278" s="176"/>
      <c r="H278" s="177" t="s">
        <v>5</v>
      </c>
      <c r="I278" s="178"/>
      <c r="J278" s="179"/>
      <c r="K278" s="180"/>
      <c r="L278" s="189"/>
      <c r="M278" s="190" t="s">
        <v>5</v>
      </c>
      <c r="N278" s="191"/>
      <c r="O278" s="192"/>
      <c r="P278" s="193"/>
      <c r="Q278" s="201"/>
      <c r="R278" s="202" t="s">
        <v>5</v>
      </c>
      <c r="S278" s="203"/>
      <c r="T278" s="204"/>
      <c r="U278" s="205"/>
      <c r="W278" s="92"/>
    </row>
    <row r="279" spans="1:23" x14ac:dyDescent="0.25">
      <c r="A279" s="241"/>
      <c r="B279" s="163"/>
      <c r="C279" s="164" t="s">
        <v>6</v>
      </c>
      <c r="D279" s="165"/>
      <c r="E279" s="166"/>
      <c r="F279" s="167"/>
      <c r="G279" s="176"/>
      <c r="H279" s="177" t="s">
        <v>6</v>
      </c>
      <c r="I279" s="178"/>
      <c r="J279" s="179"/>
      <c r="K279" s="180"/>
      <c r="L279" s="189"/>
      <c r="M279" s="190" t="s">
        <v>6</v>
      </c>
      <c r="N279" s="191"/>
      <c r="O279" s="192"/>
      <c r="P279" s="193"/>
      <c r="Q279" s="201"/>
      <c r="R279" s="202" t="s">
        <v>6</v>
      </c>
      <c r="S279" s="203"/>
      <c r="T279" s="204"/>
      <c r="U279" s="205"/>
      <c r="W279" s="92"/>
    </row>
    <row r="280" spans="1:23" x14ac:dyDescent="0.25">
      <c r="A280" s="241"/>
      <c r="B280" s="163"/>
      <c r="C280" s="164" t="s">
        <v>7</v>
      </c>
      <c r="D280" s="165"/>
      <c r="E280" s="166"/>
      <c r="F280" s="167"/>
      <c r="G280" s="176"/>
      <c r="H280" s="177" t="s">
        <v>7</v>
      </c>
      <c r="I280" s="178"/>
      <c r="J280" s="179"/>
      <c r="K280" s="180"/>
      <c r="L280" s="189"/>
      <c r="M280" s="190" t="s">
        <v>7</v>
      </c>
      <c r="N280" s="191"/>
      <c r="O280" s="192"/>
      <c r="P280" s="193"/>
      <c r="Q280" s="201"/>
      <c r="R280" s="202" t="s">
        <v>7</v>
      </c>
      <c r="S280" s="203"/>
      <c r="T280" s="204"/>
      <c r="U280" s="205"/>
      <c r="W280" s="92"/>
    </row>
    <row r="281" spans="1:23" x14ac:dyDescent="0.25">
      <c r="A281" s="241"/>
      <c r="B281" s="163"/>
      <c r="C281" s="164" t="s">
        <v>29</v>
      </c>
      <c r="D281" s="165"/>
      <c r="E281" s="166">
        <v>25</v>
      </c>
      <c r="F281" s="167">
        <v>700</v>
      </c>
      <c r="G281" s="176"/>
      <c r="H281" s="177" t="s">
        <v>29</v>
      </c>
      <c r="I281" s="178"/>
      <c r="J281" s="179"/>
      <c r="K281" s="180"/>
      <c r="L281" s="189"/>
      <c r="M281" s="190" t="s">
        <v>29</v>
      </c>
      <c r="N281" s="191"/>
      <c r="O281" s="192"/>
      <c r="P281" s="193"/>
      <c r="Q281" s="201"/>
      <c r="R281" s="202" t="s">
        <v>29</v>
      </c>
      <c r="S281" s="203"/>
      <c r="T281" s="204"/>
      <c r="U281" s="205"/>
      <c r="W281" s="92"/>
    </row>
    <row r="282" spans="1:23" x14ac:dyDescent="0.25">
      <c r="A282" s="241"/>
      <c r="B282" s="163"/>
      <c r="C282" s="164" t="s">
        <v>8</v>
      </c>
      <c r="D282" s="165"/>
      <c r="E282" s="166"/>
      <c r="F282" s="167"/>
      <c r="G282" s="176"/>
      <c r="H282" s="177" t="s">
        <v>8</v>
      </c>
      <c r="I282" s="178"/>
      <c r="J282" s="179"/>
      <c r="K282" s="180"/>
      <c r="L282" s="189"/>
      <c r="M282" s="190" t="s">
        <v>8</v>
      </c>
      <c r="N282" s="191"/>
      <c r="O282" s="192"/>
      <c r="P282" s="193"/>
      <c r="Q282" s="201"/>
      <c r="R282" s="202" t="s">
        <v>8</v>
      </c>
      <c r="S282" s="203"/>
      <c r="T282" s="204"/>
      <c r="U282" s="205"/>
      <c r="W282" s="92"/>
    </row>
    <row r="283" spans="1:23" x14ac:dyDescent="0.25">
      <c r="A283" s="241"/>
      <c r="B283" s="163"/>
      <c r="C283" s="164" t="s">
        <v>9</v>
      </c>
      <c r="D283" s="165"/>
      <c r="E283" s="166"/>
      <c r="F283" s="167"/>
      <c r="G283" s="176"/>
      <c r="H283" s="177" t="s">
        <v>9</v>
      </c>
      <c r="I283" s="178"/>
      <c r="J283" s="179"/>
      <c r="K283" s="180"/>
      <c r="L283" s="189"/>
      <c r="M283" s="190" t="s">
        <v>9</v>
      </c>
      <c r="N283" s="191"/>
      <c r="O283" s="192"/>
      <c r="P283" s="193"/>
      <c r="Q283" s="201"/>
      <c r="R283" s="202" t="s">
        <v>9</v>
      </c>
      <c r="S283" s="203"/>
      <c r="T283" s="204"/>
      <c r="U283" s="205"/>
      <c r="W283" s="92"/>
    </row>
    <row r="284" spans="1:23" x14ac:dyDescent="0.25">
      <c r="A284" s="241"/>
      <c r="B284" s="163"/>
      <c r="C284" s="164" t="s">
        <v>10</v>
      </c>
      <c r="D284" s="165"/>
      <c r="E284" s="166"/>
      <c r="F284" s="167"/>
      <c r="G284" s="176"/>
      <c r="H284" s="177" t="s">
        <v>10</v>
      </c>
      <c r="I284" s="178"/>
      <c r="J284" s="179"/>
      <c r="K284" s="180"/>
      <c r="L284" s="189"/>
      <c r="M284" s="190" t="s">
        <v>10</v>
      </c>
      <c r="N284" s="191"/>
      <c r="O284" s="192"/>
      <c r="P284" s="193"/>
      <c r="Q284" s="201"/>
      <c r="R284" s="202" t="s">
        <v>10</v>
      </c>
      <c r="S284" s="203"/>
      <c r="T284" s="204"/>
      <c r="U284" s="205"/>
      <c r="W284" s="92"/>
    </row>
    <row r="285" spans="1:23" x14ac:dyDescent="0.25">
      <c r="A285" s="241"/>
      <c r="B285" s="163"/>
      <c r="C285" s="242" t="s">
        <v>30</v>
      </c>
      <c r="D285" s="242"/>
      <c r="E285" s="166"/>
      <c r="F285" s="167"/>
      <c r="G285" s="176"/>
      <c r="H285" s="243" t="s">
        <v>30</v>
      </c>
      <c r="I285" s="243"/>
      <c r="J285" s="179"/>
      <c r="K285" s="180"/>
      <c r="L285" s="189"/>
      <c r="M285" s="244" t="s">
        <v>30</v>
      </c>
      <c r="N285" s="244"/>
      <c r="O285" s="192"/>
      <c r="P285" s="193"/>
      <c r="Q285" s="201"/>
      <c r="R285" s="245" t="s">
        <v>30</v>
      </c>
      <c r="S285" s="245"/>
      <c r="T285" s="204"/>
      <c r="U285" s="205"/>
      <c r="W285" s="92"/>
    </row>
    <row r="286" spans="1:23" thickBot="1" x14ac:dyDescent="0.3">
      <c r="A286" s="93" t="s">
        <v>36</v>
      </c>
      <c r="B286" s="168">
        <v>21</v>
      </c>
      <c r="C286" s="232" t="s">
        <v>16</v>
      </c>
      <c r="D286" s="232"/>
      <c r="E286" s="233">
        <f t="shared" ref="E286" si="82">SUM(F274:F285)</f>
        <v>700</v>
      </c>
      <c r="F286" s="234"/>
      <c r="G286" s="181">
        <f>B286</f>
        <v>21</v>
      </c>
      <c r="H286" s="235" t="s">
        <v>16</v>
      </c>
      <c r="I286" s="235"/>
      <c r="J286" s="236">
        <f t="shared" ref="J286" si="83">SUM(K274:K285)</f>
        <v>0</v>
      </c>
      <c r="K286" s="236"/>
      <c r="L286" s="194">
        <f>B286</f>
        <v>21</v>
      </c>
      <c r="M286" s="237" t="s">
        <v>16</v>
      </c>
      <c r="N286" s="237"/>
      <c r="O286" s="238">
        <f t="shared" ref="O286" si="84">SUM(P274:P285)</f>
        <v>0</v>
      </c>
      <c r="P286" s="239"/>
      <c r="Q286" s="206">
        <f>B286</f>
        <v>21</v>
      </c>
      <c r="R286" s="229" t="s">
        <v>16</v>
      </c>
      <c r="S286" s="229"/>
      <c r="T286" s="230">
        <f t="shared" ref="T286" si="85">SUM(U274:U285)</f>
        <v>0</v>
      </c>
      <c r="U286" s="231"/>
      <c r="V286" s="215">
        <f>E286+J286+O286+T286</f>
        <v>700</v>
      </c>
      <c r="W286" s="216"/>
    </row>
    <row r="287" spans="1:23" ht="15" customHeight="1" x14ac:dyDescent="0.25">
      <c r="A287" s="240" t="str">
        <f>CONCATENATE($L$4,"-",$M$4)</f>
        <v>22-Cantine</v>
      </c>
      <c r="B287" s="158"/>
      <c r="C287" s="159" t="s">
        <v>2</v>
      </c>
      <c r="D287" s="160"/>
      <c r="E287" s="161">
        <v>6</v>
      </c>
      <c r="F287" s="162">
        <v>150</v>
      </c>
      <c r="G287" s="171"/>
      <c r="H287" s="172" t="s">
        <v>2</v>
      </c>
      <c r="I287" s="173"/>
      <c r="J287" s="174"/>
      <c r="K287" s="175"/>
      <c r="L287" s="184"/>
      <c r="M287" s="185" t="s">
        <v>2</v>
      </c>
      <c r="N287" s="186"/>
      <c r="O287" s="187"/>
      <c r="P287" s="188"/>
      <c r="Q287" s="196"/>
      <c r="R287" s="197" t="s">
        <v>2</v>
      </c>
      <c r="S287" s="198"/>
      <c r="T287" s="199"/>
      <c r="U287" s="200"/>
      <c r="V287" s="90"/>
      <c r="W287" s="91"/>
    </row>
    <row r="288" spans="1:23" x14ac:dyDescent="0.25">
      <c r="A288" s="241"/>
      <c r="B288" s="163"/>
      <c r="C288" s="164" t="s">
        <v>28</v>
      </c>
      <c r="D288" s="165"/>
      <c r="E288" s="166">
        <v>6</v>
      </c>
      <c r="F288" s="167"/>
      <c r="G288" s="176"/>
      <c r="H288" s="177" t="s">
        <v>28</v>
      </c>
      <c r="I288" s="178"/>
      <c r="J288" s="179"/>
      <c r="K288" s="180"/>
      <c r="L288" s="189"/>
      <c r="M288" s="190" t="s">
        <v>28</v>
      </c>
      <c r="N288" s="191"/>
      <c r="O288" s="192"/>
      <c r="P288" s="193"/>
      <c r="Q288" s="201"/>
      <c r="R288" s="202" t="s">
        <v>28</v>
      </c>
      <c r="S288" s="203"/>
      <c r="T288" s="204"/>
      <c r="U288" s="205"/>
      <c r="W288" s="92"/>
    </row>
    <row r="289" spans="1:23" x14ac:dyDescent="0.25">
      <c r="A289" s="241"/>
      <c r="B289" s="163"/>
      <c r="C289" s="164" t="s">
        <v>3</v>
      </c>
      <c r="D289" s="165"/>
      <c r="E289" s="166">
        <v>6</v>
      </c>
      <c r="F289" s="167"/>
      <c r="G289" s="176"/>
      <c r="H289" s="177" t="s">
        <v>3</v>
      </c>
      <c r="I289" s="178"/>
      <c r="J289" s="179"/>
      <c r="K289" s="180"/>
      <c r="L289" s="189"/>
      <c r="M289" s="190" t="s">
        <v>3</v>
      </c>
      <c r="N289" s="191"/>
      <c r="O289" s="192"/>
      <c r="P289" s="193"/>
      <c r="Q289" s="201"/>
      <c r="R289" s="202" t="s">
        <v>3</v>
      </c>
      <c r="S289" s="203"/>
      <c r="T289" s="204"/>
      <c r="U289" s="205"/>
      <c r="W289" s="92"/>
    </row>
    <row r="290" spans="1:23" x14ac:dyDescent="0.25">
      <c r="A290" s="241"/>
      <c r="B290" s="163"/>
      <c r="C290" s="164" t="s">
        <v>4</v>
      </c>
      <c r="D290" s="165"/>
      <c r="E290" s="166">
        <v>6</v>
      </c>
      <c r="F290" s="167">
        <v>150</v>
      </c>
      <c r="G290" s="176"/>
      <c r="H290" s="177" t="s">
        <v>4</v>
      </c>
      <c r="I290" s="178"/>
      <c r="J290" s="179"/>
      <c r="K290" s="180"/>
      <c r="L290" s="189"/>
      <c r="M290" s="190" t="s">
        <v>4</v>
      </c>
      <c r="N290" s="191"/>
      <c r="O290" s="192"/>
      <c r="P290" s="193"/>
      <c r="Q290" s="201"/>
      <c r="R290" s="202" t="s">
        <v>4</v>
      </c>
      <c r="S290" s="203"/>
      <c r="T290" s="204"/>
      <c r="U290" s="205"/>
      <c r="W290" s="92"/>
    </row>
    <row r="291" spans="1:23" x14ac:dyDescent="0.25">
      <c r="A291" s="241"/>
      <c r="B291" s="163"/>
      <c r="C291" s="164" t="s">
        <v>5</v>
      </c>
      <c r="D291" s="165"/>
      <c r="E291" s="166">
        <v>6</v>
      </c>
      <c r="F291" s="167"/>
      <c r="G291" s="176"/>
      <c r="H291" s="177" t="s">
        <v>5</v>
      </c>
      <c r="I291" s="178"/>
      <c r="J291" s="179"/>
      <c r="K291" s="180"/>
      <c r="L291" s="189"/>
      <c r="M291" s="190" t="s">
        <v>5</v>
      </c>
      <c r="N291" s="191"/>
      <c r="O291" s="192"/>
      <c r="P291" s="193"/>
      <c r="Q291" s="201"/>
      <c r="R291" s="202" t="s">
        <v>5</v>
      </c>
      <c r="S291" s="203"/>
      <c r="T291" s="204"/>
      <c r="U291" s="205"/>
      <c r="W291" s="92"/>
    </row>
    <row r="292" spans="1:23" x14ac:dyDescent="0.25">
      <c r="A292" s="241"/>
      <c r="B292" s="163"/>
      <c r="C292" s="164" t="s">
        <v>6</v>
      </c>
      <c r="D292" s="165"/>
      <c r="E292" s="166">
        <v>6</v>
      </c>
      <c r="F292" s="167">
        <v>150</v>
      </c>
      <c r="G292" s="176"/>
      <c r="H292" s="177" t="s">
        <v>6</v>
      </c>
      <c r="I292" s="178"/>
      <c r="J292" s="179"/>
      <c r="K292" s="180"/>
      <c r="L292" s="189"/>
      <c r="M292" s="190" t="s">
        <v>6</v>
      </c>
      <c r="N292" s="191"/>
      <c r="O292" s="192"/>
      <c r="P292" s="193"/>
      <c r="Q292" s="201"/>
      <c r="R292" s="202" t="s">
        <v>6</v>
      </c>
      <c r="S292" s="203"/>
      <c r="T292" s="204"/>
      <c r="U292" s="205"/>
      <c r="W292" s="92"/>
    </row>
    <row r="293" spans="1:23" x14ac:dyDescent="0.25">
      <c r="A293" s="241"/>
      <c r="B293" s="163"/>
      <c r="C293" s="164" t="s">
        <v>7</v>
      </c>
      <c r="D293" s="165"/>
      <c r="E293" s="166">
        <v>6</v>
      </c>
      <c r="F293" s="167"/>
      <c r="G293" s="176"/>
      <c r="H293" s="177" t="s">
        <v>7</v>
      </c>
      <c r="I293" s="178"/>
      <c r="J293" s="179"/>
      <c r="K293" s="180"/>
      <c r="L293" s="189"/>
      <c r="M293" s="190" t="s">
        <v>7</v>
      </c>
      <c r="N293" s="191"/>
      <c r="O293" s="192"/>
      <c r="P293" s="193"/>
      <c r="Q293" s="201"/>
      <c r="R293" s="202" t="s">
        <v>7</v>
      </c>
      <c r="S293" s="203"/>
      <c r="T293" s="204"/>
      <c r="U293" s="205"/>
      <c r="W293" s="92"/>
    </row>
    <row r="294" spans="1:23" x14ac:dyDescent="0.25">
      <c r="A294" s="241"/>
      <c r="B294" s="163"/>
      <c r="C294" s="164" t="s">
        <v>29</v>
      </c>
      <c r="D294" s="165"/>
      <c r="E294" s="166">
        <v>6</v>
      </c>
      <c r="F294" s="167"/>
      <c r="G294" s="176"/>
      <c r="H294" s="177" t="s">
        <v>29</v>
      </c>
      <c r="I294" s="178"/>
      <c r="J294" s="179"/>
      <c r="K294" s="180"/>
      <c r="L294" s="189"/>
      <c r="M294" s="190" t="s">
        <v>29</v>
      </c>
      <c r="N294" s="191"/>
      <c r="O294" s="192"/>
      <c r="P294" s="193"/>
      <c r="Q294" s="201"/>
      <c r="R294" s="202" t="s">
        <v>29</v>
      </c>
      <c r="S294" s="203"/>
      <c r="T294" s="204"/>
      <c r="U294" s="205"/>
      <c r="W294" s="92"/>
    </row>
    <row r="295" spans="1:23" x14ac:dyDescent="0.25">
      <c r="A295" s="241"/>
      <c r="B295" s="163"/>
      <c r="C295" s="164" t="s">
        <v>8</v>
      </c>
      <c r="D295" s="165"/>
      <c r="E295" s="166">
        <v>6</v>
      </c>
      <c r="F295" s="167"/>
      <c r="G295" s="176"/>
      <c r="H295" s="177" t="s">
        <v>8</v>
      </c>
      <c r="I295" s="178"/>
      <c r="J295" s="179"/>
      <c r="K295" s="180"/>
      <c r="L295" s="189"/>
      <c r="M295" s="190" t="s">
        <v>8</v>
      </c>
      <c r="N295" s="191"/>
      <c r="O295" s="192"/>
      <c r="P295" s="193"/>
      <c r="Q295" s="201"/>
      <c r="R295" s="202" t="s">
        <v>8</v>
      </c>
      <c r="S295" s="203"/>
      <c r="T295" s="204"/>
      <c r="U295" s="205"/>
      <c r="W295" s="92"/>
    </row>
    <row r="296" spans="1:23" x14ac:dyDescent="0.25">
      <c r="A296" s="241"/>
      <c r="B296" s="163"/>
      <c r="C296" s="164" t="s">
        <v>9</v>
      </c>
      <c r="D296" s="165"/>
      <c r="E296" s="166">
        <v>6</v>
      </c>
      <c r="F296" s="167">
        <v>150</v>
      </c>
      <c r="G296" s="176"/>
      <c r="H296" s="177" t="s">
        <v>9</v>
      </c>
      <c r="I296" s="178"/>
      <c r="J296" s="179"/>
      <c r="K296" s="180"/>
      <c r="L296" s="189"/>
      <c r="M296" s="190" t="s">
        <v>9</v>
      </c>
      <c r="N296" s="191"/>
      <c r="O296" s="192"/>
      <c r="P296" s="193"/>
      <c r="Q296" s="201"/>
      <c r="R296" s="202" t="s">
        <v>9</v>
      </c>
      <c r="S296" s="203"/>
      <c r="T296" s="204"/>
      <c r="U296" s="205"/>
      <c r="W296" s="92"/>
    </row>
    <row r="297" spans="1:23" x14ac:dyDescent="0.25">
      <c r="A297" s="241"/>
      <c r="B297" s="163"/>
      <c r="C297" s="164" t="s">
        <v>10</v>
      </c>
      <c r="D297" s="165"/>
      <c r="E297" s="166">
        <v>6</v>
      </c>
      <c r="F297" s="167"/>
      <c r="G297" s="176"/>
      <c r="H297" s="177" t="s">
        <v>10</v>
      </c>
      <c r="I297" s="178"/>
      <c r="J297" s="179"/>
      <c r="K297" s="180"/>
      <c r="L297" s="189"/>
      <c r="M297" s="190" t="s">
        <v>10</v>
      </c>
      <c r="N297" s="191"/>
      <c r="O297" s="192"/>
      <c r="P297" s="193"/>
      <c r="Q297" s="201"/>
      <c r="R297" s="202" t="s">
        <v>10</v>
      </c>
      <c r="S297" s="203"/>
      <c r="T297" s="204"/>
      <c r="U297" s="205"/>
      <c r="W297" s="92"/>
    </row>
    <row r="298" spans="1:23" x14ac:dyDescent="0.25">
      <c r="A298" s="241"/>
      <c r="B298" s="163"/>
      <c r="C298" s="242" t="s">
        <v>30</v>
      </c>
      <c r="D298" s="242"/>
      <c r="E298" s="166">
        <v>6</v>
      </c>
      <c r="F298" s="167"/>
      <c r="G298" s="176"/>
      <c r="H298" s="243" t="s">
        <v>30</v>
      </c>
      <c r="I298" s="243"/>
      <c r="J298" s="179"/>
      <c r="K298" s="180"/>
      <c r="L298" s="189"/>
      <c r="M298" s="244" t="s">
        <v>30</v>
      </c>
      <c r="N298" s="244"/>
      <c r="O298" s="192"/>
      <c r="P298" s="193"/>
      <c r="Q298" s="201"/>
      <c r="R298" s="245" t="s">
        <v>30</v>
      </c>
      <c r="S298" s="245"/>
      <c r="T298" s="204"/>
      <c r="U298" s="205"/>
      <c r="W298" s="92"/>
    </row>
    <row r="299" spans="1:23" thickBot="1" x14ac:dyDescent="0.3">
      <c r="A299" s="93" t="s">
        <v>36</v>
      </c>
      <c r="B299" s="168">
        <v>22</v>
      </c>
      <c r="C299" s="232" t="s">
        <v>16</v>
      </c>
      <c r="D299" s="232"/>
      <c r="E299" s="233">
        <f t="shared" ref="E299" si="86">SUM(F287:F298)</f>
        <v>600</v>
      </c>
      <c r="F299" s="234"/>
      <c r="G299" s="181">
        <f>B299</f>
        <v>22</v>
      </c>
      <c r="H299" s="235" t="s">
        <v>16</v>
      </c>
      <c r="I299" s="235"/>
      <c r="J299" s="236">
        <f t="shared" ref="J299" si="87">SUM(K287:K298)</f>
        <v>0</v>
      </c>
      <c r="K299" s="236"/>
      <c r="L299" s="194">
        <f>B299</f>
        <v>22</v>
      </c>
      <c r="M299" s="237" t="s">
        <v>16</v>
      </c>
      <c r="N299" s="237"/>
      <c r="O299" s="238">
        <f t="shared" ref="O299" si="88">SUM(P287:P298)</f>
        <v>0</v>
      </c>
      <c r="P299" s="239"/>
      <c r="Q299" s="206">
        <f>B299</f>
        <v>22</v>
      </c>
      <c r="R299" s="229" t="s">
        <v>16</v>
      </c>
      <c r="S299" s="229"/>
      <c r="T299" s="230">
        <f t="shared" ref="T299" si="89">SUM(U287:U298)</f>
        <v>0</v>
      </c>
      <c r="U299" s="231"/>
      <c r="V299" s="215">
        <f>E299+J299+O299+T299</f>
        <v>600</v>
      </c>
      <c r="W299" s="216"/>
    </row>
    <row r="300" spans="1:23" ht="15" customHeight="1" x14ac:dyDescent="0.25">
      <c r="A300" s="240" t="str">
        <f>CONCATENATE($L$5,"-",$M$5)</f>
        <v>23-Abonnement Loisirs</v>
      </c>
      <c r="B300" s="158"/>
      <c r="C300" s="159" t="s">
        <v>2</v>
      </c>
      <c r="D300" s="160"/>
      <c r="E300" s="161">
        <v>15</v>
      </c>
      <c r="F300" s="162">
        <v>20</v>
      </c>
      <c r="G300" s="171"/>
      <c r="H300" s="172" t="s">
        <v>2</v>
      </c>
      <c r="I300" s="173"/>
      <c r="J300" s="174"/>
      <c r="K300" s="175"/>
      <c r="L300" s="184"/>
      <c r="M300" s="185" t="s">
        <v>2</v>
      </c>
      <c r="N300" s="186"/>
      <c r="O300" s="187"/>
      <c r="P300" s="188"/>
      <c r="Q300" s="196"/>
      <c r="R300" s="197" t="s">
        <v>2</v>
      </c>
      <c r="S300" s="198"/>
      <c r="T300" s="199"/>
      <c r="U300" s="200"/>
      <c r="V300" s="90"/>
      <c r="W300" s="91"/>
    </row>
    <row r="301" spans="1:23" x14ac:dyDescent="0.25">
      <c r="A301" s="241"/>
      <c r="B301" s="163"/>
      <c r="C301" s="164" t="s">
        <v>28</v>
      </c>
      <c r="D301" s="165"/>
      <c r="E301" s="166">
        <v>15</v>
      </c>
      <c r="F301" s="167">
        <v>20</v>
      </c>
      <c r="G301" s="176"/>
      <c r="H301" s="177" t="s">
        <v>28</v>
      </c>
      <c r="I301" s="178"/>
      <c r="J301" s="179"/>
      <c r="K301" s="180"/>
      <c r="L301" s="189"/>
      <c r="M301" s="190" t="s">
        <v>28</v>
      </c>
      <c r="N301" s="191"/>
      <c r="O301" s="192"/>
      <c r="P301" s="193"/>
      <c r="Q301" s="201"/>
      <c r="R301" s="202" t="s">
        <v>28</v>
      </c>
      <c r="S301" s="203"/>
      <c r="T301" s="204"/>
      <c r="U301" s="205"/>
      <c r="W301" s="92"/>
    </row>
    <row r="302" spans="1:23" x14ac:dyDescent="0.25">
      <c r="A302" s="241"/>
      <c r="B302" s="163"/>
      <c r="C302" s="164" t="s">
        <v>3</v>
      </c>
      <c r="D302" s="165"/>
      <c r="E302" s="166">
        <v>15</v>
      </c>
      <c r="F302" s="167">
        <v>20</v>
      </c>
      <c r="G302" s="176"/>
      <c r="H302" s="177" t="s">
        <v>3</v>
      </c>
      <c r="I302" s="178"/>
      <c r="J302" s="179"/>
      <c r="K302" s="180"/>
      <c r="L302" s="189"/>
      <c r="M302" s="190" t="s">
        <v>3</v>
      </c>
      <c r="N302" s="191"/>
      <c r="O302" s="192"/>
      <c r="P302" s="193"/>
      <c r="Q302" s="201"/>
      <c r="R302" s="202" t="s">
        <v>3</v>
      </c>
      <c r="S302" s="203"/>
      <c r="T302" s="204"/>
      <c r="U302" s="205"/>
      <c r="W302" s="92"/>
    </row>
    <row r="303" spans="1:23" x14ac:dyDescent="0.25">
      <c r="A303" s="241"/>
      <c r="B303" s="163"/>
      <c r="C303" s="164" t="s">
        <v>4</v>
      </c>
      <c r="D303" s="165"/>
      <c r="E303" s="166">
        <v>15</v>
      </c>
      <c r="F303" s="167">
        <v>20</v>
      </c>
      <c r="G303" s="176"/>
      <c r="H303" s="177" t="s">
        <v>4</v>
      </c>
      <c r="I303" s="178"/>
      <c r="J303" s="179"/>
      <c r="K303" s="180"/>
      <c r="L303" s="189"/>
      <c r="M303" s="190" t="s">
        <v>4</v>
      </c>
      <c r="N303" s="191"/>
      <c r="O303" s="192"/>
      <c r="P303" s="193"/>
      <c r="Q303" s="201"/>
      <c r="R303" s="202" t="s">
        <v>4</v>
      </c>
      <c r="S303" s="203"/>
      <c r="T303" s="204"/>
      <c r="U303" s="205"/>
      <c r="W303" s="92"/>
    </row>
    <row r="304" spans="1:23" x14ac:dyDescent="0.25">
      <c r="A304" s="241"/>
      <c r="B304" s="163"/>
      <c r="C304" s="164" t="s">
        <v>5</v>
      </c>
      <c r="D304" s="165"/>
      <c r="E304" s="166">
        <v>15</v>
      </c>
      <c r="F304" s="167">
        <v>20</v>
      </c>
      <c r="G304" s="176"/>
      <c r="H304" s="177" t="s">
        <v>5</v>
      </c>
      <c r="I304" s="178"/>
      <c r="J304" s="179"/>
      <c r="K304" s="180"/>
      <c r="L304" s="189"/>
      <c r="M304" s="190" t="s">
        <v>5</v>
      </c>
      <c r="N304" s="191"/>
      <c r="O304" s="192"/>
      <c r="P304" s="193"/>
      <c r="Q304" s="201"/>
      <c r="R304" s="202" t="s">
        <v>5</v>
      </c>
      <c r="S304" s="203"/>
      <c r="T304" s="204"/>
      <c r="U304" s="205"/>
      <c r="W304" s="92"/>
    </row>
    <row r="305" spans="1:23" x14ac:dyDescent="0.25">
      <c r="A305" s="241"/>
      <c r="B305" s="163"/>
      <c r="C305" s="164" t="s">
        <v>6</v>
      </c>
      <c r="D305" s="165"/>
      <c r="E305" s="166">
        <v>15</v>
      </c>
      <c r="F305" s="167">
        <v>20</v>
      </c>
      <c r="G305" s="176"/>
      <c r="H305" s="177" t="s">
        <v>6</v>
      </c>
      <c r="I305" s="178"/>
      <c r="J305" s="179"/>
      <c r="K305" s="180"/>
      <c r="L305" s="189"/>
      <c r="M305" s="190" t="s">
        <v>6</v>
      </c>
      <c r="N305" s="191"/>
      <c r="O305" s="192"/>
      <c r="P305" s="193"/>
      <c r="Q305" s="201"/>
      <c r="R305" s="202" t="s">
        <v>6</v>
      </c>
      <c r="S305" s="203"/>
      <c r="T305" s="204"/>
      <c r="U305" s="205"/>
      <c r="W305" s="92"/>
    </row>
    <row r="306" spans="1:23" x14ac:dyDescent="0.25">
      <c r="A306" s="241"/>
      <c r="B306" s="163"/>
      <c r="C306" s="164" t="s">
        <v>7</v>
      </c>
      <c r="D306" s="165"/>
      <c r="E306" s="166">
        <v>15</v>
      </c>
      <c r="F306" s="167">
        <v>20</v>
      </c>
      <c r="G306" s="176"/>
      <c r="H306" s="177" t="s">
        <v>7</v>
      </c>
      <c r="I306" s="178"/>
      <c r="J306" s="179"/>
      <c r="K306" s="180"/>
      <c r="L306" s="189"/>
      <c r="M306" s="190" t="s">
        <v>7</v>
      </c>
      <c r="N306" s="191"/>
      <c r="O306" s="192"/>
      <c r="P306" s="193"/>
      <c r="Q306" s="201"/>
      <c r="R306" s="202" t="s">
        <v>7</v>
      </c>
      <c r="S306" s="203"/>
      <c r="T306" s="204"/>
      <c r="U306" s="205"/>
      <c r="W306" s="92"/>
    </row>
    <row r="307" spans="1:23" x14ac:dyDescent="0.25">
      <c r="A307" s="241"/>
      <c r="B307" s="163"/>
      <c r="C307" s="164" t="s">
        <v>29</v>
      </c>
      <c r="D307" s="165"/>
      <c r="E307" s="166">
        <v>15</v>
      </c>
      <c r="F307" s="167">
        <v>20</v>
      </c>
      <c r="G307" s="176"/>
      <c r="H307" s="177" t="s">
        <v>29</v>
      </c>
      <c r="I307" s="178"/>
      <c r="J307" s="179"/>
      <c r="K307" s="180"/>
      <c r="L307" s="189"/>
      <c r="M307" s="190" t="s">
        <v>29</v>
      </c>
      <c r="N307" s="191"/>
      <c r="O307" s="192"/>
      <c r="P307" s="193"/>
      <c r="Q307" s="201"/>
      <c r="R307" s="202" t="s">
        <v>29</v>
      </c>
      <c r="S307" s="203"/>
      <c r="T307" s="204"/>
      <c r="U307" s="205"/>
      <c r="W307" s="92"/>
    </row>
    <row r="308" spans="1:23" x14ac:dyDescent="0.25">
      <c r="A308" s="241"/>
      <c r="B308" s="163"/>
      <c r="C308" s="164" t="s">
        <v>8</v>
      </c>
      <c r="D308" s="165"/>
      <c r="E308" s="166">
        <v>15</v>
      </c>
      <c r="F308" s="167">
        <v>20</v>
      </c>
      <c r="G308" s="176"/>
      <c r="H308" s="177" t="s">
        <v>8</v>
      </c>
      <c r="I308" s="178"/>
      <c r="J308" s="179"/>
      <c r="K308" s="180"/>
      <c r="L308" s="189"/>
      <c r="M308" s="190" t="s">
        <v>8</v>
      </c>
      <c r="N308" s="191"/>
      <c r="O308" s="192"/>
      <c r="P308" s="193"/>
      <c r="Q308" s="201"/>
      <c r="R308" s="202" t="s">
        <v>8</v>
      </c>
      <c r="S308" s="203"/>
      <c r="T308" s="204"/>
      <c r="U308" s="205"/>
      <c r="W308" s="92"/>
    </row>
    <row r="309" spans="1:23" x14ac:dyDescent="0.25">
      <c r="A309" s="241"/>
      <c r="B309" s="163"/>
      <c r="C309" s="164" t="s">
        <v>9</v>
      </c>
      <c r="D309" s="165"/>
      <c r="E309" s="166">
        <v>15</v>
      </c>
      <c r="F309" s="167">
        <v>20</v>
      </c>
      <c r="G309" s="176"/>
      <c r="H309" s="177" t="s">
        <v>9</v>
      </c>
      <c r="I309" s="178"/>
      <c r="J309" s="179"/>
      <c r="K309" s="180"/>
      <c r="L309" s="189"/>
      <c r="M309" s="190" t="s">
        <v>9</v>
      </c>
      <c r="N309" s="191"/>
      <c r="O309" s="192"/>
      <c r="P309" s="193"/>
      <c r="Q309" s="201"/>
      <c r="R309" s="202" t="s">
        <v>9</v>
      </c>
      <c r="S309" s="203"/>
      <c r="T309" s="204"/>
      <c r="U309" s="205"/>
      <c r="W309" s="92"/>
    </row>
    <row r="310" spans="1:23" x14ac:dyDescent="0.25">
      <c r="A310" s="241"/>
      <c r="B310" s="163"/>
      <c r="C310" s="164" t="s">
        <v>10</v>
      </c>
      <c r="D310" s="165"/>
      <c r="E310" s="166">
        <v>15</v>
      </c>
      <c r="F310" s="167">
        <v>20</v>
      </c>
      <c r="G310" s="176"/>
      <c r="H310" s="177" t="s">
        <v>10</v>
      </c>
      <c r="I310" s="178"/>
      <c r="J310" s="179"/>
      <c r="K310" s="180"/>
      <c r="L310" s="189"/>
      <c r="M310" s="190" t="s">
        <v>10</v>
      </c>
      <c r="N310" s="191"/>
      <c r="O310" s="192"/>
      <c r="P310" s="193"/>
      <c r="Q310" s="201"/>
      <c r="R310" s="202" t="s">
        <v>10</v>
      </c>
      <c r="S310" s="203"/>
      <c r="T310" s="204"/>
      <c r="U310" s="205"/>
      <c r="W310" s="92"/>
    </row>
    <row r="311" spans="1:23" x14ac:dyDescent="0.25">
      <c r="A311" s="241"/>
      <c r="B311" s="163"/>
      <c r="C311" s="242" t="s">
        <v>30</v>
      </c>
      <c r="D311" s="242"/>
      <c r="E311" s="166">
        <v>15</v>
      </c>
      <c r="F311" s="167">
        <v>20</v>
      </c>
      <c r="G311" s="176"/>
      <c r="H311" s="243" t="s">
        <v>30</v>
      </c>
      <c r="I311" s="243"/>
      <c r="J311" s="179"/>
      <c r="K311" s="180"/>
      <c r="L311" s="189"/>
      <c r="M311" s="244" t="s">
        <v>30</v>
      </c>
      <c r="N311" s="244"/>
      <c r="O311" s="192"/>
      <c r="P311" s="193"/>
      <c r="Q311" s="201"/>
      <c r="R311" s="245" t="s">
        <v>30</v>
      </c>
      <c r="S311" s="245"/>
      <c r="T311" s="204"/>
      <c r="U311" s="205"/>
      <c r="W311" s="92"/>
    </row>
    <row r="312" spans="1:23" thickBot="1" x14ac:dyDescent="0.3">
      <c r="A312" s="93" t="s">
        <v>36</v>
      </c>
      <c r="B312" s="168">
        <v>23</v>
      </c>
      <c r="C312" s="232" t="s">
        <v>16</v>
      </c>
      <c r="D312" s="232"/>
      <c r="E312" s="233">
        <f t="shared" ref="E312" si="90">SUM(F300:F311)</f>
        <v>240</v>
      </c>
      <c r="F312" s="234"/>
      <c r="G312" s="181">
        <f>B312</f>
        <v>23</v>
      </c>
      <c r="H312" s="235" t="s">
        <v>16</v>
      </c>
      <c r="I312" s="235"/>
      <c r="J312" s="236">
        <f t="shared" ref="J312" si="91">SUM(K300:K311)</f>
        <v>0</v>
      </c>
      <c r="K312" s="236"/>
      <c r="L312" s="194">
        <f>B312</f>
        <v>23</v>
      </c>
      <c r="M312" s="237" t="s">
        <v>16</v>
      </c>
      <c r="N312" s="237"/>
      <c r="O312" s="238">
        <f t="shared" ref="O312" si="92">SUM(P300:P311)</f>
        <v>0</v>
      </c>
      <c r="P312" s="239"/>
      <c r="Q312" s="206">
        <f>B312</f>
        <v>23</v>
      </c>
      <c r="R312" s="229" t="s">
        <v>16</v>
      </c>
      <c r="S312" s="229"/>
      <c r="T312" s="230">
        <f t="shared" ref="T312" si="93">SUM(U300:U311)</f>
        <v>0</v>
      </c>
      <c r="U312" s="231"/>
      <c r="V312" s="215">
        <f>E312+J312+O312+T312</f>
        <v>240</v>
      </c>
      <c r="W312" s="216"/>
    </row>
    <row r="313" spans="1:23" ht="15" customHeight="1" x14ac:dyDescent="0.25">
      <c r="A313" s="240" t="str">
        <f>CONCATENATE($L$6,"-",$M$6)</f>
        <v>24-Habillement/Chaussures</v>
      </c>
      <c r="B313" s="158"/>
      <c r="C313" s="159" t="s">
        <v>2</v>
      </c>
      <c r="D313" s="160"/>
      <c r="E313" s="161">
        <v>10</v>
      </c>
      <c r="F313" s="162">
        <v>250</v>
      </c>
      <c r="G313" s="171"/>
      <c r="H313" s="172" t="s">
        <v>2</v>
      </c>
      <c r="I313" s="173"/>
      <c r="J313" s="174"/>
      <c r="K313" s="175"/>
      <c r="L313" s="184"/>
      <c r="M313" s="185" t="s">
        <v>2</v>
      </c>
      <c r="N313" s="186"/>
      <c r="O313" s="187"/>
      <c r="P313" s="188"/>
      <c r="Q313" s="196"/>
      <c r="R313" s="197" t="s">
        <v>2</v>
      </c>
      <c r="S313" s="198"/>
      <c r="T313" s="199"/>
      <c r="U313" s="200"/>
      <c r="V313" s="90"/>
      <c r="W313" s="91"/>
    </row>
    <row r="314" spans="1:23" x14ac:dyDescent="0.25">
      <c r="A314" s="241"/>
      <c r="B314" s="163"/>
      <c r="C314" s="164" t="s">
        <v>28</v>
      </c>
      <c r="D314" s="165"/>
      <c r="E314" s="166"/>
      <c r="F314" s="167"/>
      <c r="G314" s="176"/>
      <c r="H314" s="177" t="s">
        <v>28</v>
      </c>
      <c r="I314" s="178"/>
      <c r="J314" s="179"/>
      <c r="K314" s="180"/>
      <c r="L314" s="189"/>
      <c r="M314" s="190" t="s">
        <v>28</v>
      </c>
      <c r="N314" s="191"/>
      <c r="O314" s="192"/>
      <c r="P314" s="193"/>
      <c r="Q314" s="201"/>
      <c r="R314" s="202" t="s">
        <v>28</v>
      </c>
      <c r="S314" s="203"/>
      <c r="T314" s="204"/>
      <c r="U314" s="205"/>
      <c r="W314" s="92"/>
    </row>
    <row r="315" spans="1:23" x14ac:dyDescent="0.25">
      <c r="A315" s="241"/>
      <c r="B315" s="163"/>
      <c r="C315" s="164" t="s">
        <v>3</v>
      </c>
      <c r="D315" s="165"/>
      <c r="E315" s="166"/>
      <c r="F315" s="167"/>
      <c r="G315" s="176"/>
      <c r="H315" s="177" t="s">
        <v>3</v>
      </c>
      <c r="I315" s="178"/>
      <c r="J315" s="179"/>
      <c r="K315" s="180"/>
      <c r="L315" s="189"/>
      <c r="M315" s="190" t="s">
        <v>3</v>
      </c>
      <c r="N315" s="191"/>
      <c r="O315" s="192"/>
      <c r="P315" s="193"/>
      <c r="Q315" s="201"/>
      <c r="R315" s="202" t="s">
        <v>3</v>
      </c>
      <c r="S315" s="203"/>
      <c r="T315" s="204"/>
      <c r="U315" s="205"/>
      <c r="W315" s="92"/>
    </row>
    <row r="316" spans="1:23" x14ac:dyDescent="0.25">
      <c r="A316" s="241"/>
      <c r="B316" s="163"/>
      <c r="C316" s="164" t="s">
        <v>4</v>
      </c>
      <c r="D316" s="165"/>
      <c r="E316" s="166"/>
      <c r="F316" s="167"/>
      <c r="G316" s="176"/>
      <c r="H316" s="177" t="s">
        <v>4</v>
      </c>
      <c r="I316" s="178"/>
      <c r="J316" s="179"/>
      <c r="K316" s="180"/>
      <c r="L316" s="189"/>
      <c r="M316" s="190" t="s">
        <v>4</v>
      </c>
      <c r="N316" s="191"/>
      <c r="O316" s="192"/>
      <c r="P316" s="193"/>
      <c r="Q316" s="201"/>
      <c r="R316" s="202" t="s">
        <v>4</v>
      </c>
      <c r="S316" s="203"/>
      <c r="T316" s="204"/>
      <c r="U316" s="205"/>
      <c r="W316" s="92"/>
    </row>
    <row r="317" spans="1:23" x14ac:dyDescent="0.25">
      <c r="A317" s="241"/>
      <c r="B317" s="163"/>
      <c r="C317" s="164" t="s">
        <v>5</v>
      </c>
      <c r="D317" s="165"/>
      <c r="E317" s="166">
        <v>15</v>
      </c>
      <c r="F317" s="167">
        <v>200</v>
      </c>
      <c r="G317" s="176"/>
      <c r="H317" s="177" t="s">
        <v>5</v>
      </c>
      <c r="I317" s="178"/>
      <c r="J317" s="179"/>
      <c r="K317" s="180"/>
      <c r="L317" s="189"/>
      <c r="M317" s="190" t="s">
        <v>5</v>
      </c>
      <c r="N317" s="191"/>
      <c r="O317" s="192"/>
      <c r="P317" s="193"/>
      <c r="Q317" s="201"/>
      <c r="R317" s="202" t="s">
        <v>5</v>
      </c>
      <c r="S317" s="203"/>
      <c r="T317" s="204"/>
      <c r="U317" s="205"/>
      <c r="W317" s="92"/>
    </row>
    <row r="318" spans="1:23" x14ac:dyDescent="0.25">
      <c r="A318" s="241"/>
      <c r="B318" s="163"/>
      <c r="C318" s="164" t="s">
        <v>6</v>
      </c>
      <c r="D318" s="165"/>
      <c r="E318" s="166"/>
      <c r="F318" s="167"/>
      <c r="G318" s="176"/>
      <c r="H318" s="177" t="s">
        <v>6</v>
      </c>
      <c r="I318" s="178"/>
      <c r="J318" s="179"/>
      <c r="K318" s="180"/>
      <c r="L318" s="189"/>
      <c r="M318" s="190" t="s">
        <v>6</v>
      </c>
      <c r="N318" s="191"/>
      <c r="O318" s="192"/>
      <c r="P318" s="193"/>
      <c r="Q318" s="201"/>
      <c r="R318" s="202" t="s">
        <v>6</v>
      </c>
      <c r="S318" s="203"/>
      <c r="T318" s="204"/>
      <c r="U318" s="205"/>
      <c r="W318" s="92"/>
    </row>
    <row r="319" spans="1:23" x14ac:dyDescent="0.25">
      <c r="A319" s="241"/>
      <c r="B319" s="163"/>
      <c r="C319" s="164" t="s">
        <v>7</v>
      </c>
      <c r="D319" s="165"/>
      <c r="E319" s="166"/>
      <c r="F319" s="167"/>
      <c r="G319" s="176"/>
      <c r="H319" s="177" t="s">
        <v>7</v>
      </c>
      <c r="I319" s="178"/>
      <c r="J319" s="179"/>
      <c r="K319" s="180"/>
      <c r="L319" s="189"/>
      <c r="M319" s="190" t="s">
        <v>7</v>
      </c>
      <c r="N319" s="191"/>
      <c r="O319" s="192"/>
      <c r="P319" s="193"/>
      <c r="Q319" s="201"/>
      <c r="R319" s="202" t="s">
        <v>7</v>
      </c>
      <c r="S319" s="203"/>
      <c r="T319" s="204"/>
      <c r="U319" s="205"/>
      <c r="W319" s="92"/>
    </row>
    <row r="320" spans="1:23" x14ac:dyDescent="0.25">
      <c r="A320" s="241"/>
      <c r="B320" s="163"/>
      <c r="C320" s="164" t="s">
        <v>29</v>
      </c>
      <c r="D320" s="165"/>
      <c r="E320" s="166">
        <v>27</v>
      </c>
      <c r="F320" s="167">
        <v>200</v>
      </c>
      <c r="G320" s="176"/>
      <c r="H320" s="177" t="s">
        <v>29</v>
      </c>
      <c r="I320" s="178"/>
      <c r="J320" s="179"/>
      <c r="K320" s="180"/>
      <c r="L320" s="189"/>
      <c r="M320" s="190" t="s">
        <v>29</v>
      </c>
      <c r="N320" s="191"/>
      <c r="O320" s="192"/>
      <c r="P320" s="193"/>
      <c r="Q320" s="201"/>
      <c r="R320" s="202" t="s">
        <v>29</v>
      </c>
      <c r="S320" s="203"/>
      <c r="T320" s="204"/>
      <c r="U320" s="205"/>
      <c r="W320" s="92"/>
    </row>
    <row r="321" spans="1:23" x14ac:dyDescent="0.25">
      <c r="A321" s="241"/>
      <c r="B321" s="163"/>
      <c r="C321" s="164" t="s">
        <v>8</v>
      </c>
      <c r="D321" s="165"/>
      <c r="E321" s="166"/>
      <c r="F321" s="167"/>
      <c r="G321" s="176"/>
      <c r="H321" s="177" t="s">
        <v>8</v>
      </c>
      <c r="I321" s="178"/>
      <c r="J321" s="179"/>
      <c r="K321" s="180"/>
      <c r="L321" s="189"/>
      <c r="M321" s="190" t="s">
        <v>8</v>
      </c>
      <c r="N321" s="191"/>
      <c r="O321" s="192"/>
      <c r="P321" s="193"/>
      <c r="Q321" s="201"/>
      <c r="R321" s="202" t="s">
        <v>8</v>
      </c>
      <c r="S321" s="203"/>
      <c r="T321" s="204"/>
      <c r="U321" s="205"/>
      <c r="W321" s="92"/>
    </row>
    <row r="322" spans="1:23" x14ac:dyDescent="0.25">
      <c r="A322" s="241"/>
      <c r="B322" s="163"/>
      <c r="C322" s="164" t="s">
        <v>9</v>
      </c>
      <c r="D322" s="165"/>
      <c r="E322" s="166"/>
      <c r="F322" s="167"/>
      <c r="G322" s="176"/>
      <c r="H322" s="177" t="s">
        <v>9</v>
      </c>
      <c r="I322" s="178"/>
      <c r="J322" s="179"/>
      <c r="K322" s="180"/>
      <c r="L322" s="189"/>
      <c r="M322" s="190" t="s">
        <v>9</v>
      </c>
      <c r="N322" s="191"/>
      <c r="O322" s="192"/>
      <c r="P322" s="193"/>
      <c r="Q322" s="201"/>
      <c r="R322" s="202" t="s">
        <v>9</v>
      </c>
      <c r="S322" s="203"/>
      <c r="T322" s="204"/>
      <c r="U322" s="205"/>
      <c r="W322" s="92"/>
    </row>
    <row r="323" spans="1:23" x14ac:dyDescent="0.25">
      <c r="A323" s="241"/>
      <c r="B323" s="163"/>
      <c r="C323" s="164" t="s">
        <v>10</v>
      </c>
      <c r="D323" s="165"/>
      <c r="E323" s="166"/>
      <c r="F323" s="167"/>
      <c r="G323" s="176"/>
      <c r="H323" s="177" t="s">
        <v>10</v>
      </c>
      <c r="I323" s="178"/>
      <c r="J323" s="179"/>
      <c r="K323" s="180"/>
      <c r="L323" s="189"/>
      <c r="M323" s="190" t="s">
        <v>10</v>
      </c>
      <c r="N323" s="191"/>
      <c r="O323" s="192"/>
      <c r="P323" s="193"/>
      <c r="Q323" s="201"/>
      <c r="R323" s="202" t="s">
        <v>10</v>
      </c>
      <c r="S323" s="203"/>
      <c r="T323" s="204"/>
      <c r="U323" s="205"/>
      <c r="W323" s="92"/>
    </row>
    <row r="324" spans="1:23" x14ac:dyDescent="0.25">
      <c r="A324" s="241"/>
      <c r="B324" s="163"/>
      <c r="C324" s="242" t="s">
        <v>30</v>
      </c>
      <c r="D324" s="242"/>
      <c r="E324" s="166"/>
      <c r="F324" s="167"/>
      <c r="G324" s="176"/>
      <c r="H324" s="243" t="s">
        <v>30</v>
      </c>
      <c r="I324" s="243"/>
      <c r="J324" s="179"/>
      <c r="K324" s="180"/>
      <c r="L324" s="189"/>
      <c r="M324" s="244" t="s">
        <v>30</v>
      </c>
      <c r="N324" s="244"/>
      <c r="O324" s="192"/>
      <c r="P324" s="193"/>
      <c r="Q324" s="201"/>
      <c r="R324" s="245" t="s">
        <v>30</v>
      </c>
      <c r="S324" s="245"/>
      <c r="T324" s="204"/>
      <c r="U324" s="205"/>
      <c r="W324" s="92"/>
    </row>
    <row r="325" spans="1:23" thickBot="1" x14ac:dyDescent="0.3">
      <c r="A325" s="93" t="s">
        <v>36</v>
      </c>
      <c r="B325" s="168">
        <v>24</v>
      </c>
      <c r="C325" s="232" t="s">
        <v>16</v>
      </c>
      <c r="D325" s="232"/>
      <c r="E325" s="233">
        <f t="shared" ref="E325" si="94">SUM(F313:F324)</f>
        <v>650</v>
      </c>
      <c r="F325" s="234"/>
      <c r="G325" s="181">
        <f>B325</f>
        <v>24</v>
      </c>
      <c r="H325" s="235" t="s">
        <v>16</v>
      </c>
      <c r="I325" s="235"/>
      <c r="J325" s="236">
        <f t="shared" ref="J325" si="95">SUM(K313:K324)</f>
        <v>0</v>
      </c>
      <c r="K325" s="236"/>
      <c r="L325" s="194">
        <f>B325</f>
        <v>24</v>
      </c>
      <c r="M325" s="237" t="s">
        <v>16</v>
      </c>
      <c r="N325" s="237"/>
      <c r="O325" s="238">
        <f t="shared" ref="O325" si="96">SUM(P313:P324)</f>
        <v>0</v>
      </c>
      <c r="P325" s="239"/>
      <c r="Q325" s="206">
        <f>B325</f>
        <v>24</v>
      </c>
      <c r="R325" s="229" t="s">
        <v>16</v>
      </c>
      <c r="S325" s="229"/>
      <c r="T325" s="230">
        <f t="shared" ref="T325" si="97">SUM(U313:U324)</f>
        <v>0</v>
      </c>
      <c r="U325" s="231"/>
      <c r="V325" s="215">
        <f>E325+J325+O325+T325</f>
        <v>650</v>
      </c>
      <c r="W325" s="216"/>
    </row>
    <row r="326" spans="1:23" ht="15" customHeight="1" x14ac:dyDescent="0.25">
      <c r="A326" s="240" t="str">
        <f>CONCATENATE($L$7,"-",$M$7)</f>
        <v>25-Alimentation</v>
      </c>
      <c r="B326" s="158"/>
      <c r="C326" s="159" t="s">
        <v>2</v>
      </c>
      <c r="D326" s="160"/>
      <c r="E326" s="161">
        <v>1</v>
      </c>
      <c r="F326" s="162">
        <v>100</v>
      </c>
      <c r="G326" s="171"/>
      <c r="H326" s="172" t="s">
        <v>2</v>
      </c>
      <c r="I326" s="173"/>
      <c r="J326" s="174">
        <v>7</v>
      </c>
      <c r="K326" s="175">
        <v>100</v>
      </c>
      <c r="L326" s="184"/>
      <c r="M326" s="185" t="s">
        <v>2</v>
      </c>
      <c r="N326" s="186"/>
      <c r="O326" s="187">
        <v>14</v>
      </c>
      <c r="P326" s="188">
        <v>100</v>
      </c>
      <c r="Q326" s="196"/>
      <c r="R326" s="197" t="s">
        <v>2</v>
      </c>
      <c r="S326" s="198"/>
      <c r="T326" s="199">
        <v>21</v>
      </c>
      <c r="U326" s="200">
        <v>100</v>
      </c>
      <c r="V326" s="90"/>
      <c r="W326" s="91"/>
    </row>
    <row r="327" spans="1:23" x14ac:dyDescent="0.25">
      <c r="A327" s="241"/>
      <c r="B327" s="163"/>
      <c r="C327" s="164" t="s">
        <v>28</v>
      </c>
      <c r="D327" s="165"/>
      <c r="E327" s="166">
        <v>1</v>
      </c>
      <c r="F327" s="167">
        <v>100</v>
      </c>
      <c r="G327" s="176"/>
      <c r="H327" s="177" t="s">
        <v>28</v>
      </c>
      <c r="I327" s="178"/>
      <c r="J327" s="179">
        <v>7</v>
      </c>
      <c r="K327" s="180">
        <v>100</v>
      </c>
      <c r="L327" s="189"/>
      <c r="M327" s="190" t="s">
        <v>28</v>
      </c>
      <c r="N327" s="191"/>
      <c r="O327" s="192">
        <v>14</v>
      </c>
      <c r="P327" s="193">
        <v>100</v>
      </c>
      <c r="Q327" s="201"/>
      <c r="R327" s="202" t="s">
        <v>28</v>
      </c>
      <c r="S327" s="203"/>
      <c r="T327" s="204">
        <v>21</v>
      </c>
      <c r="U327" s="205">
        <v>100</v>
      </c>
      <c r="W327" s="92"/>
    </row>
    <row r="328" spans="1:23" x14ac:dyDescent="0.25">
      <c r="A328" s="241"/>
      <c r="B328" s="163"/>
      <c r="C328" s="164" t="s">
        <v>3</v>
      </c>
      <c r="D328" s="165"/>
      <c r="E328" s="166">
        <v>1</v>
      </c>
      <c r="F328" s="167">
        <v>100</v>
      </c>
      <c r="G328" s="176"/>
      <c r="H328" s="177" t="s">
        <v>3</v>
      </c>
      <c r="I328" s="178"/>
      <c r="J328" s="179">
        <v>7</v>
      </c>
      <c r="K328" s="180">
        <v>100</v>
      </c>
      <c r="L328" s="189"/>
      <c r="M328" s="190" t="s">
        <v>3</v>
      </c>
      <c r="N328" s="191"/>
      <c r="O328" s="192">
        <v>14</v>
      </c>
      <c r="P328" s="193">
        <v>100</v>
      </c>
      <c r="Q328" s="201"/>
      <c r="R328" s="202" t="s">
        <v>3</v>
      </c>
      <c r="S328" s="203"/>
      <c r="T328" s="204">
        <v>21</v>
      </c>
      <c r="U328" s="205">
        <v>100</v>
      </c>
      <c r="W328" s="92"/>
    </row>
    <row r="329" spans="1:23" x14ac:dyDescent="0.25">
      <c r="A329" s="241"/>
      <c r="B329" s="163"/>
      <c r="C329" s="164" t="s">
        <v>4</v>
      </c>
      <c r="D329" s="165"/>
      <c r="E329" s="166">
        <v>1</v>
      </c>
      <c r="F329" s="167">
        <v>100</v>
      </c>
      <c r="G329" s="176"/>
      <c r="H329" s="177" t="s">
        <v>4</v>
      </c>
      <c r="I329" s="178"/>
      <c r="J329" s="179">
        <v>7</v>
      </c>
      <c r="K329" s="180">
        <v>100</v>
      </c>
      <c r="L329" s="189"/>
      <c r="M329" s="190" t="s">
        <v>4</v>
      </c>
      <c r="N329" s="191"/>
      <c r="O329" s="192">
        <v>14</v>
      </c>
      <c r="P329" s="193">
        <v>100</v>
      </c>
      <c r="Q329" s="201"/>
      <c r="R329" s="202" t="s">
        <v>4</v>
      </c>
      <c r="S329" s="203"/>
      <c r="T329" s="204">
        <v>21</v>
      </c>
      <c r="U329" s="205">
        <v>100</v>
      </c>
      <c r="W329" s="92"/>
    </row>
    <row r="330" spans="1:23" x14ac:dyDescent="0.25">
      <c r="A330" s="241"/>
      <c r="B330" s="163"/>
      <c r="C330" s="164" t="s">
        <v>5</v>
      </c>
      <c r="D330" s="165"/>
      <c r="E330" s="166">
        <v>1</v>
      </c>
      <c r="F330" s="167">
        <v>100</v>
      </c>
      <c r="G330" s="176"/>
      <c r="H330" s="177" t="s">
        <v>5</v>
      </c>
      <c r="I330" s="178"/>
      <c r="J330" s="179">
        <v>7</v>
      </c>
      <c r="K330" s="180">
        <v>100</v>
      </c>
      <c r="L330" s="189"/>
      <c r="M330" s="190" t="s">
        <v>5</v>
      </c>
      <c r="N330" s="191"/>
      <c r="O330" s="192">
        <v>14</v>
      </c>
      <c r="P330" s="193">
        <v>100</v>
      </c>
      <c r="Q330" s="201"/>
      <c r="R330" s="202" t="s">
        <v>5</v>
      </c>
      <c r="S330" s="203"/>
      <c r="T330" s="204">
        <v>21</v>
      </c>
      <c r="U330" s="205">
        <v>100</v>
      </c>
      <c r="W330" s="92"/>
    </row>
    <row r="331" spans="1:23" x14ac:dyDescent="0.25">
      <c r="A331" s="241"/>
      <c r="B331" s="163"/>
      <c r="C331" s="164" t="s">
        <v>6</v>
      </c>
      <c r="D331" s="165"/>
      <c r="E331" s="166">
        <v>1</v>
      </c>
      <c r="F331" s="167">
        <v>100</v>
      </c>
      <c r="G331" s="176"/>
      <c r="H331" s="177" t="s">
        <v>6</v>
      </c>
      <c r="I331" s="178"/>
      <c r="J331" s="179">
        <v>7</v>
      </c>
      <c r="K331" s="180">
        <v>100</v>
      </c>
      <c r="L331" s="189"/>
      <c r="M331" s="190" t="s">
        <v>6</v>
      </c>
      <c r="N331" s="191"/>
      <c r="O331" s="192">
        <v>14</v>
      </c>
      <c r="P331" s="193">
        <v>100</v>
      </c>
      <c r="Q331" s="201"/>
      <c r="R331" s="202" t="s">
        <v>6</v>
      </c>
      <c r="S331" s="203"/>
      <c r="T331" s="204">
        <v>21</v>
      </c>
      <c r="U331" s="205">
        <v>100</v>
      </c>
      <c r="W331" s="92"/>
    </row>
    <row r="332" spans="1:23" x14ac:dyDescent="0.25">
      <c r="A332" s="241"/>
      <c r="B332" s="163"/>
      <c r="C332" s="164" t="s">
        <v>7</v>
      </c>
      <c r="D332" s="165"/>
      <c r="E332" s="166">
        <v>1</v>
      </c>
      <c r="F332" s="167">
        <v>100</v>
      </c>
      <c r="G332" s="176"/>
      <c r="H332" s="177" t="s">
        <v>7</v>
      </c>
      <c r="I332" s="178"/>
      <c r="J332" s="179">
        <v>7</v>
      </c>
      <c r="K332" s="180">
        <v>100</v>
      </c>
      <c r="L332" s="189"/>
      <c r="M332" s="190" t="s">
        <v>7</v>
      </c>
      <c r="N332" s="191"/>
      <c r="O332" s="192">
        <v>14</v>
      </c>
      <c r="P332" s="193">
        <v>100</v>
      </c>
      <c r="Q332" s="201"/>
      <c r="R332" s="202" t="s">
        <v>7</v>
      </c>
      <c r="S332" s="203"/>
      <c r="T332" s="204">
        <v>21</v>
      </c>
      <c r="U332" s="205">
        <v>100</v>
      </c>
      <c r="W332" s="92"/>
    </row>
    <row r="333" spans="1:23" x14ac:dyDescent="0.25">
      <c r="A333" s="241"/>
      <c r="B333" s="163"/>
      <c r="C333" s="164" t="s">
        <v>29</v>
      </c>
      <c r="D333" s="165"/>
      <c r="E333" s="166">
        <v>1</v>
      </c>
      <c r="F333" s="167">
        <v>100</v>
      </c>
      <c r="G333" s="176"/>
      <c r="H333" s="177" t="s">
        <v>29</v>
      </c>
      <c r="I333" s="178"/>
      <c r="J333" s="179">
        <v>7</v>
      </c>
      <c r="K333" s="180">
        <v>100</v>
      </c>
      <c r="L333" s="189"/>
      <c r="M333" s="190" t="s">
        <v>29</v>
      </c>
      <c r="N333" s="191"/>
      <c r="O333" s="192">
        <v>14</v>
      </c>
      <c r="P333" s="193">
        <v>100</v>
      </c>
      <c r="Q333" s="201"/>
      <c r="R333" s="202" t="s">
        <v>29</v>
      </c>
      <c r="S333" s="203"/>
      <c r="T333" s="204">
        <v>21</v>
      </c>
      <c r="U333" s="205">
        <v>100</v>
      </c>
      <c r="W333" s="92"/>
    </row>
    <row r="334" spans="1:23" x14ac:dyDescent="0.25">
      <c r="A334" s="241"/>
      <c r="B334" s="163"/>
      <c r="C334" s="164" t="s">
        <v>8</v>
      </c>
      <c r="D334" s="165"/>
      <c r="E334" s="166">
        <v>1</v>
      </c>
      <c r="F334" s="167">
        <v>100</v>
      </c>
      <c r="G334" s="176"/>
      <c r="H334" s="177" t="s">
        <v>8</v>
      </c>
      <c r="I334" s="178"/>
      <c r="J334" s="179">
        <v>7</v>
      </c>
      <c r="K334" s="180">
        <v>100</v>
      </c>
      <c r="L334" s="189"/>
      <c r="M334" s="190" t="s">
        <v>8</v>
      </c>
      <c r="N334" s="191"/>
      <c r="O334" s="192">
        <v>14</v>
      </c>
      <c r="P334" s="193">
        <v>100</v>
      </c>
      <c r="Q334" s="201"/>
      <c r="R334" s="202" t="s">
        <v>8</v>
      </c>
      <c r="S334" s="203"/>
      <c r="T334" s="204">
        <v>21</v>
      </c>
      <c r="U334" s="205">
        <v>100</v>
      </c>
      <c r="W334" s="92"/>
    </row>
    <row r="335" spans="1:23" x14ac:dyDescent="0.25">
      <c r="A335" s="241"/>
      <c r="B335" s="163"/>
      <c r="C335" s="164" t="s">
        <v>9</v>
      </c>
      <c r="D335" s="165"/>
      <c r="E335" s="166">
        <v>1</v>
      </c>
      <c r="F335" s="167">
        <v>100</v>
      </c>
      <c r="G335" s="176"/>
      <c r="H335" s="177" t="s">
        <v>9</v>
      </c>
      <c r="I335" s="178"/>
      <c r="J335" s="179">
        <v>7</v>
      </c>
      <c r="K335" s="180">
        <v>100</v>
      </c>
      <c r="L335" s="189"/>
      <c r="M335" s="190" t="s">
        <v>9</v>
      </c>
      <c r="N335" s="191"/>
      <c r="O335" s="192">
        <v>14</v>
      </c>
      <c r="P335" s="193">
        <v>100</v>
      </c>
      <c r="Q335" s="201"/>
      <c r="R335" s="202" t="s">
        <v>9</v>
      </c>
      <c r="S335" s="203"/>
      <c r="T335" s="204">
        <v>21</v>
      </c>
      <c r="U335" s="205">
        <v>100</v>
      </c>
      <c r="W335" s="92"/>
    </row>
    <row r="336" spans="1:23" x14ac:dyDescent="0.25">
      <c r="A336" s="241"/>
      <c r="B336" s="163"/>
      <c r="C336" s="164" t="s">
        <v>10</v>
      </c>
      <c r="D336" s="165"/>
      <c r="E336" s="166">
        <v>1</v>
      </c>
      <c r="F336" s="167">
        <v>100</v>
      </c>
      <c r="G336" s="176"/>
      <c r="H336" s="177" t="s">
        <v>10</v>
      </c>
      <c r="I336" s="178"/>
      <c r="J336" s="179">
        <v>7</v>
      </c>
      <c r="K336" s="180">
        <v>100</v>
      </c>
      <c r="L336" s="189"/>
      <c r="M336" s="190" t="s">
        <v>10</v>
      </c>
      <c r="N336" s="191"/>
      <c r="O336" s="192">
        <v>14</v>
      </c>
      <c r="P336" s="193">
        <v>100</v>
      </c>
      <c r="Q336" s="201"/>
      <c r="R336" s="202" t="s">
        <v>10</v>
      </c>
      <c r="S336" s="203"/>
      <c r="T336" s="204">
        <v>21</v>
      </c>
      <c r="U336" s="205">
        <v>100</v>
      </c>
      <c r="W336" s="92"/>
    </row>
    <row r="337" spans="1:23" x14ac:dyDescent="0.25">
      <c r="A337" s="241"/>
      <c r="B337" s="163"/>
      <c r="C337" s="242" t="s">
        <v>30</v>
      </c>
      <c r="D337" s="242"/>
      <c r="E337" s="166">
        <v>1</v>
      </c>
      <c r="F337" s="167">
        <v>100</v>
      </c>
      <c r="G337" s="176"/>
      <c r="H337" s="243" t="s">
        <v>30</v>
      </c>
      <c r="I337" s="243"/>
      <c r="J337" s="179">
        <v>7</v>
      </c>
      <c r="K337" s="180">
        <v>100</v>
      </c>
      <c r="L337" s="189"/>
      <c r="M337" s="244" t="s">
        <v>30</v>
      </c>
      <c r="N337" s="244"/>
      <c r="O337" s="192">
        <v>14</v>
      </c>
      <c r="P337" s="193">
        <v>100</v>
      </c>
      <c r="Q337" s="201"/>
      <c r="R337" s="245" t="s">
        <v>30</v>
      </c>
      <c r="S337" s="245"/>
      <c r="T337" s="204">
        <v>21</v>
      </c>
      <c r="U337" s="205">
        <v>100</v>
      </c>
      <c r="W337" s="92"/>
    </row>
    <row r="338" spans="1:23" thickBot="1" x14ac:dyDescent="0.3">
      <c r="A338" s="93" t="s">
        <v>36</v>
      </c>
      <c r="B338" s="168">
        <v>25</v>
      </c>
      <c r="C338" s="232" t="s">
        <v>16</v>
      </c>
      <c r="D338" s="232"/>
      <c r="E338" s="233">
        <f t="shared" ref="E338" si="98">SUM(F326:F337)</f>
        <v>1200</v>
      </c>
      <c r="F338" s="234"/>
      <c r="G338" s="181">
        <f>B338</f>
        <v>25</v>
      </c>
      <c r="H338" s="235" t="s">
        <v>16</v>
      </c>
      <c r="I338" s="235"/>
      <c r="J338" s="236">
        <f t="shared" ref="J338" si="99">SUM(K326:K337)</f>
        <v>1200</v>
      </c>
      <c r="K338" s="236"/>
      <c r="L338" s="194">
        <f>B338</f>
        <v>25</v>
      </c>
      <c r="M338" s="237" t="s">
        <v>16</v>
      </c>
      <c r="N338" s="237"/>
      <c r="O338" s="238">
        <f t="shared" ref="O338" si="100">SUM(P326:P337)</f>
        <v>1200</v>
      </c>
      <c r="P338" s="239"/>
      <c r="Q338" s="206">
        <f>B338</f>
        <v>25</v>
      </c>
      <c r="R338" s="229" t="s">
        <v>16</v>
      </c>
      <c r="S338" s="229"/>
      <c r="T338" s="230">
        <f t="shared" ref="T338" si="101">SUM(U326:U337)</f>
        <v>1200</v>
      </c>
      <c r="U338" s="231"/>
      <c r="V338" s="215">
        <f>E338+J338+O338+T338</f>
        <v>4800</v>
      </c>
      <c r="W338" s="216"/>
    </row>
    <row r="339" spans="1:23" ht="15" customHeight="1" x14ac:dyDescent="0.25">
      <c r="A339" s="240" t="str">
        <f>CONCATENATE($L$8,"-",$M$8)</f>
        <v>26-Transports</v>
      </c>
      <c r="B339" s="158"/>
      <c r="C339" s="159" t="s">
        <v>2</v>
      </c>
      <c r="D339" s="160"/>
      <c r="E339" s="161">
        <v>3</v>
      </c>
      <c r="F339" s="162">
        <v>70</v>
      </c>
      <c r="G339" s="171"/>
      <c r="H339" s="172" t="s">
        <v>2</v>
      </c>
      <c r="I339" s="173"/>
      <c r="J339" s="174">
        <v>16</v>
      </c>
      <c r="K339" s="175">
        <v>70</v>
      </c>
      <c r="L339" s="184"/>
      <c r="M339" s="185" t="s">
        <v>2</v>
      </c>
      <c r="N339" s="186"/>
      <c r="O339" s="187"/>
      <c r="P339" s="188"/>
      <c r="Q339" s="196"/>
      <c r="R339" s="197" t="s">
        <v>2</v>
      </c>
      <c r="S339" s="198"/>
      <c r="T339" s="199"/>
      <c r="U339" s="200"/>
      <c r="V339" s="90"/>
      <c r="W339" s="91"/>
    </row>
    <row r="340" spans="1:23" x14ac:dyDescent="0.25">
      <c r="A340" s="241"/>
      <c r="B340" s="163"/>
      <c r="C340" s="164" t="s">
        <v>28</v>
      </c>
      <c r="D340" s="165"/>
      <c r="E340" s="166">
        <v>3</v>
      </c>
      <c r="F340" s="167">
        <v>70</v>
      </c>
      <c r="G340" s="176"/>
      <c r="H340" s="177" t="s">
        <v>28</v>
      </c>
      <c r="I340" s="178"/>
      <c r="J340" s="179">
        <v>16</v>
      </c>
      <c r="K340" s="180">
        <v>70</v>
      </c>
      <c r="L340" s="189"/>
      <c r="M340" s="190" t="s">
        <v>28</v>
      </c>
      <c r="N340" s="191"/>
      <c r="O340" s="192"/>
      <c r="P340" s="193"/>
      <c r="Q340" s="201"/>
      <c r="R340" s="202" t="s">
        <v>28</v>
      </c>
      <c r="S340" s="203"/>
      <c r="T340" s="204"/>
      <c r="U340" s="205"/>
      <c r="W340" s="92"/>
    </row>
    <row r="341" spans="1:23" x14ac:dyDescent="0.25">
      <c r="A341" s="241"/>
      <c r="B341" s="163"/>
      <c r="C341" s="164" t="s">
        <v>3</v>
      </c>
      <c r="D341" s="165"/>
      <c r="E341" s="166">
        <v>3</v>
      </c>
      <c r="F341" s="167">
        <v>70</v>
      </c>
      <c r="G341" s="176"/>
      <c r="H341" s="177" t="s">
        <v>3</v>
      </c>
      <c r="I341" s="178"/>
      <c r="J341" s="179">
        <v>16</v>
      </c>
      <c r="K341" s="180">
        <v>70</v>
      </c>
      <c r="L341" s="189"/>
      <c r="M341" s="190" t="s">
        <v>3</v>
      </c>
      <c r="N341" s="191"/>
      <c r="O341" s="192"/>
      <c r="P341" s="193"/>
      <c r="Q341" s="201"/>
      <c r="R341" s="202" t="s">
        <v>3</v>
      </c>
      <c r="S341" s="203"/>
      <c r="T341" s="204"/>
      <c r="U341" s="205"/>
      <c r="W341" s="92"/>
    </row>
    <row r="342" spans="1:23" x14ac:dyDescent="0.25">
      <c r="A342" s="241"/>
      <c r="B342" s="163"/>
      <c r="C342" s="164" t="s">
        <v>4</v>
      </c>
      <c r="D342" s="165"/>
      <c r="E342" s="166">
        <v>3</v>
      </c>
      <c r="F342" s="167">
        <v>70</v>
      </c>
      <c r="G342" s="176"/>
      <c r="H342" s="177" t="s">
        <v>4</v>
      </c>
      <c r="I342" s="178"/>
      <c r="J342" s="179">
        <v>16</v>
      </c>
      <c r="K342" s="180">
        <v>70</v>
      </c>
      <c r="L342" s="189"/>
      <c r="M342" s="190" t="s">
        <v>4</v>
      </c>
      <c r="N342" s="191"/>
      <c r="O342" s="192"/>
      <c r="P342" s="193"/>
      <c r="Q342" s="201"/>
      <c r="R342" s="202" t="s">
        <v>4</v>
      </c>
      <c r="S342" s="203"/>
      <c r="T342" s="204"/>
      <c r="U342" s="205"/>
      <c r="W342" s="92"/>
    </row>
    <row r="343" spans="1:23" x14ac:dyDescent="0.25">
      <c r="A343" s="241"/>
      <c r="B343" s="163"/>
      <c r="C343" s="164" t="s">
        <v>5</v>
      </c>
      <c r="D343" s="165"/>
      <c r="E343" s="166">
        <v>3</v>
      </c>
      <c r="F343" s="167">
        <v>70</v>
      </c>
      <c r="G343" s="176"/>
      <c r="H343" s="177" t="s">
        <v>5</v>
      </c>
      <c r="I343" s="178"/>
      <c r="J343" s="179">
        <v>16</v>
      </c>
      <c r="K343" s="180">
        <v>70</v>
      </c>
      <c r="L343" s="189"/>
      <c r="M343" s="190" t="s">
        <v>5</v>
      </c>
      <c r="N343" s="191"/>
      <c r="O343" s="192"/>
      <c r="P343" s="193"/>
      <c r="Q343" s="201"/>
      <c r="R343" s="202" t="s">
        <v>5</v>
      </c>
      <c r="S343" s="203"/>
      <c r="T343" s="204"/>
      <c r="U343" s="205"/>
      <c r="W343" s="92"/>
    </row>
    <row r="344" spans="1:23" x14ac:dyDescent="0.25">
      <c r="A344" s="241"/>
      <c r="B344" s="163"/>
      <c r="C344" s="164" t="s">
        <v>6</v>
      </c>
      <c r="D344" s="165"/>
      <c r="E344" s="166">
        <v>3</v>
      </c>
      <c r="F344" s="167">
        <v>70</v>
      </c>
      <c r="G344" s="176"/>
      <c r="H344" s="177" t="s">
        <v>6</v>
      </c>
      <c r="I344" s="178"/>
      <c r="J344" s="179">
        <v>16</v>
      </c>
      <c r="K344" s="180">
        <v>70</v>
      </c>
      <c r="L344" s="189"/>
      <c r="M344" s="190" t="s">
        <v>6</v>
      </c>
      <c r="N344" s="191"/>
      <c r="O344" s="192">
        <v>17</v>
      </c>
      <c r="P344" s="193">
        <v>150</v>
      </c>
      <c r="Q344" s="201"/>
      <c r="R344" s="202" t="s">
        <v>6</v>
      </c>
      <c r="S344" s="203"/>
      <c r="T344" s="204"/>
      <c r="U344" s="205"/>
      <c r="W344" s="92"/>
    </row>
    <row r="345" spans="1:23" x14ac:dyDescent="0.25">
      <c r="A345" s="241"/>
      <c r="B345" s="163"/>
      <c r="C345" s="164" t="s">
        <v>7</v>
      </c>
      <c r="D345" s="165"/>
      <c r="E345" s="166">
        <v>3</v>
      </c>
      <c r="F345" s="167">
        <v>70</v>
      </c>
      <c r="G345" s="176"/>
      <c r="H345" s="177" t="s">
        <v>7</v>
      </c>
      <c r="I345" s="178"/>
      <c r="J345" s="179">
        <v>16</v>
      </c>
      <c r="K345" s="180">
        <v>70</v>
      </c>
      <c r="L345" s="189"/>
      <c r="M345" s="190" t="s">
        <v>7</v>
      </c>
      <c r="N345" s="191"/>
      <c r="O345" s="192"/>
      <c r="P345" s="193"/>
      <c r="Q345" s="201"/>
      <c r="R345" s="202" t="s">
        <v>7</v>
      </c>
      <c r="S345" s="203"/>
      <c r="T345" s="204"/>
      <c r="U345" s="205"/>
      <c r="W345" s="92"/>
    </row>
    <row r="346" spans="1:23" x14ac:dyDescent="0.25">
      <c r="A346" s="241"/>
      <c r="B346" s="163"/>
      <c r="C346" s="164" t="s">
        <v>29</v>
      </c>
      <c r="D346" s="165"/>
      <c r="E346" s="166">
        <v>3</v>
      </c>
      <c r="F346" s="167">
        <v>70</v>
      </c>
      <c r="G346" s="176"/>
      <c r="H346" s="177" t="s">
        <v>29</v>
      </c>
      <c r="I346" s="178"/>
      <c r="J346" s="179">
        <v>16</v>
      </c>
      <c r="K346" s="180">
        <v>70</v>
      </c>
      <c r="L346" s="189"/>
      <c r="M346" s="190" t="s">
        <v>29</v>
      </c>
      <c r="N346" s="191"/>
      <c r="O346" s="192"/>
      <c r="P346" s="193"/>
      <c r="Q346" s="201"/>
      <c r="R346" s="202" t="s">
        <v>29</v>
      </c>
      <c r="S346" s="203"/>
      <c r="T346" s="204"/>
      <c r="U346" s="205"/>
      <c r="W346" s="92"/>
    </row>
    <row r="347" spans="1:23" x14ac:dyDescent="0.25">
      <c r="A347" s="241"/>
      <c r="B347" s="163"/>
      <c r="C347" s="164" t="s">
        <v>8</v>
      </c>
      <c r="D347" s="165"/>
      <c r="E347" s="166">
        <v>3</v>
      </c>
      <c r="F347" s="167">
        <v>70</v>
      </c>
      <c r="G347" s="176"/>
      <c r="H347" s="177" t="s">
        <v>8</v>
      </c>
      <c r="I347" s="178"/>
      <c r="J347" s="179">
        <v>16</v>
      </c>
      <c r="K347" s="180">
        <v>70</v>
      </c>
      <c r="L347" s="189"/>
      <c r="M347" s="190" t="s">
        <v>8</v>
      </c>
      <c r="N347" s="191"/>
      <c r="O347" s="192"/>
      <c r="P347" s="193"/>
      <c r="Q347" s="201"/>
      <c r="R347" s="202" t="s">
        <v>8</v>
      </c>
      <c r="S347" s="203"/>
      <c r="T347" s="204"/>
      <c r="U347" s="205"/>
      <c r="W347" s="92"/>
    </row>
    <row r="348" spans="1:23" x14ac:dyDescent="0.25">
      <c r="A348" s="241"/>
      <c r="B348" s="163"/>
      <c r="C348" s="164" t="s">
        <v>9</v>
      </c>
      <c r="D348" s="165"/>
      <c r="E348" s="166">
        <v>3</v>
      </c>
      <c r="F348" s="167">
        <v>70</v>
      </c>
      <c r="G348" s="176"/>
      <c r="H348" s="177" t="s">
        <v>9</v>
      </c>
      <c r="I348" s="178"/>
      <c r="J348" s="179">
        <v>16</v>
      </c>
      <c r="K348" s="180">
        <v>70</v>
      </c>
      <c r="L348" s="189"/>
      <c r="M348" s="190" t="s">
        <v>9</v>
      </c>
      <c r="N348" s="191"/>
      <c r="O348" s="192"/>
      <c r="P348" s="193"/>
      <c r="Q348" s="201"/>
      <c r="R348" s="202" t="s">
        <v>9</v>
      </c>
      <c r="S348" s="203"/>
      <c r="T348" s="204"/>
      <c r="U348" s="205"/>
      <c r="W348" s="92"/>
    </row>
    <row r="349" spans="1:23" x14ac:dyDescent="0.25">
      <c r="A349" s="241"/>
      <c r="B349" s="163"/>
      <c r="C349" s="164" t="s">
        <v>10</v>
      </c>
      <c r="D349" s="165"/>
      <c r="E349" s="166">
        <v>3</v>
      </c>
      <c r="F349" s="167">
        <v>70</v>
      </c>
      <c r="G349" s="176"/>
      <c r="H349" s="177" t="s">
        <v>10</v>
      </c>
      <c r="I349" s="178"/>
      <c r="J349" s="179">
        <v>16</v>
      </c>
      <c r="K349" s="180">
        <v>70</v>
      </c>
      <c r="L349" s="189"/>
      <c r="M349" s="190" t="s">
        <v>10</v>
      </c>
      <c r="N349" s="191"/>
      <c r="O349" s="192"/>
      <c r="P349" s="193"/>
      <c r="Q349" s="201"/>
      <c r="R349" s="202" t="s">
        <v>10</v>
      </c>
      <c r="S349" s="203"/>
      <c r="T349" s="204"/>
      <c r="U349" s="205"/>
      <c r="W349" s="92"/>
    </row>
    <row r="350" spans="1:23" x14ac:dyDescent="0.25">
      <c r="A350" s="241"/>
      <c r="B350" s="163"/>
      <c r="C350" s="242" t="s">
        <v>30</v>
      </c>
      <c r="D350" s="242"/>
      <c r="E350" s="166">
        <v>3</v>
      </c>
      <c r="F350" s="167">
        <v>70</v>
      </c>
      <c r="G350" s="176"/>
      <c r="H350" s="243" t="s">
        <v>30</v>
      </c>
      <c r="I350" s="243"/>
      <c r="J350" s="179">
        <v>16</v>
      </c>
      <c r="K350" s="180">
        <v>70</v>
      </c>
      <c r="L350" s="189"/>
      <c r="M350" s="244" t="s">
        <v>30</v>
      </c>
      <c r="N350" s="244"/>
      <c r="O350" s="192"/>
      <c r="P350" s="193"/>
      <c r="Q350" s="201"/>
      <c r="R350" s="245" t="s">
        <v>30</v>
      </c>
      <c r="S350" s="245"/>
      <c r="T350" s="204"/>
      <c r="U350" s="205"/>
      <c r="W350" s="92"/>
    </row>
    <row r="351" spans="1:23" thickBot="1" x14ac:dyDescent="0.3">
      <c r="A351" s="93" t="s">
        <v>36</v>
      </c>
      <c r="B351" s="168">
        <v>26</v>
      </c>
      <c r="C351" s="232" t="s">
        <v>16</v>
      </c>
      <c r="D351" s="232"/>
      <c r="E351" s="233">
        <f t="shared" ref="E351" si="102">SUM(F339:F350)</f>
        <v>840</v>
      </c>
      <c r="F351" s="234"/>
      <c r="G351" s="181">
        <f>B351</f>
        <v>26</v>
      </c>
      <c r="H351" s="235" t="s">
        <v>16</v>
      </c>
      <c r="I351" s="235"/>
      <c r="J351" s="236">
        <f t="shared" ref="J351" si="103">SUM(K339:K350)</f>
        <v>840</v>
      </c>
      <c r="K351" s="236"/>
      <c r="L351" s="194">
        <f>B351</f>
        <v>26</v>
      </c>
      <c r="M351" s="237" t="s">
        <v>16</v>
      </c>
      <c r="N351" s="237"/>
      <c r="O351" s="238">
        <f t="shared" ref="O351" si="104">SUM(P339:P350)</f>
        <v>150</v>
      </c>
      <c r="P351" s="239"/>
      <c r="Q351" s="206">
        <f>B351</f>
        <v>26</v>
      </c>
      <c r="R351" s="229" t="s">
        <v>16</v>
      </c>
      <c r="S351" s="229"/>
      <c r="T351" s="230">
        <f t="shared" ref="T351" si="105">SUM(U339:U350)</f>
        <v>0</v>
      </c>
      <c r="U351" s="231"/>
      <c r="V351" s="215">
        <f>E351+J351+O351+T351</f>
        <v>1830</v>
      </c>
      <c r="W351" s="216"/>
    </row>
    <row r="352" spans="1:23" ht="15" customHeight="1" x14ac:dyDescent="0.25">
      <c r="A352" s="240" t="str">
        <f>CONCATENATE($L$9,"-",$M$9)</f>
        <v>27-Santé</v>
      </c>
      <c r="B352" s="158"/>
      <c r="C352" s="159" t="s">
        <v>2</v>
      </c>
      <c r="D352" s="160"/>
      <c r="E352" s="161"/>
      <c r="F352" s="162"/>
      <c r="G352" s="171"/>
      <c r="H352" s="172" t="s">
        <v>2</v>
      </c>
      <c r="I352" s="173"/>
      <c r="J352" s="174"/>
      <c r="K352" s="175"/>
      <c r="L352" s="184"/>
      <c r="M352" s="185" t="s">
        <v>2</v>
      </c>
      <c r="N352" s="186"/>
      <c r="O352" s="187"/>
      <c r="P352" s="188"/>
      <c r="Q352" s="196"/>
      <c r="R352" s="197" t="s">
        <v>2</v>
      </c>
      <c r="S352" s="198"/>
      <c r="T352" s="199"/>
      <c r="U352" s="200"/>
      <c r="V352" s="90"/>
      <c r="W352" s="91"/>
    </row>
    <row r="353" spans="1:23" x14ac:dyDescent="0.25">
      <c r="A353" s="241"/>
      <c r="B353" s="163"/>
      <c r="C353" s="164" t="s">
        <v>28</v>
      </c>
      <c r="D353" s="165"/>
      <c r="E353" s="166"/>
      <c r="F353" s="167"/>
      <c r="G353" s="176"/>
      <c r="H353" s="177" t="s">
        <v>28</v>
      </c>
      <c r="I353" s="178"/>
      <c r="J353" s="179"/>
      <c r="K353" s="180"/>
      <c r="L353" s="189"/>
      <c r="M353" s="190" t="s">
        <v>28</v>
      </c>
      <c r="N353" s="191"/>
      <c r="O353" s="192"/>
      <c r="P353" s="193"/>
      <c r="Q353" s="201"/>
      <c r="R353" s="202" t="s">
        <v>28</v>
      </c>
      <c r="S353" s="203"/>
      <c r="T353" s="204"/>
      <c r="U353" s="205"/>
      <c r="W353" s="92"/>
    </row>
    <row r="354" spans="1:23" x14ac:dyDescent="0.25">
      <c r="A354" s="241"/>
      <c r="B354" s="163"/>
      <c r="C354" s="164" t="s">
        <v>3</v>
      </c>
      <c r="D354" s="165"/>
      <c r="E354" s="166"/>
      <c r="F354" s="167"/>
      <c r="G354" s="176"/>
      <c r="H354" s="177" t="s">
        <v>3</v>
      </c>
      <c r="I354" s="178"/>
      <c r="J354" s="179"/>
      <c r="K354" s="180"/>
      <c r="L354" s="189"/>
      <c r="M354" s="190" t="s">
        <v>3</v>
      </c>
      <c r="N354" s="191"/>
      <c r="O354" s="192"/>
      <c r="P354" s="193"/>
      <c r="Q354" s="201"/>
      <c r="R354" s="202" t="s">
        <v>3</v>
      </c>
      <c r="S354" s="203"/>
      <c r="T354" s="204"/>
      <c r="U354" s="205"/>
      <c r="W354" s="92"/>
    </row>
    <row r="355" spans="1:23" x14ac:dyDescent="0.25">
      <c r="A355" s="241"/>
      <c r="B355" s="163"/>
      <c r="C355" s="164" t="s">
        <v>4</v>
      </c>
      <c r="D355" s="165"/>
      <c r="E355" s="166"/>
      <c r="F355" s="167"/>
      <c r="G355" s="176"/>
      <c r="H355" s="177" t="s">
        <v>4</v>
      </c>
      <c r="I355" s="178"/>
      <c r="J355" s="179"/>
      <c r="K355" s="180"/>
      <c r="L355" s="189"/>
      <c r="M355" s="190" t="s">
        <v>4</v>
      </c>
      <c r="N355" s="191"/>
      <c r="O355" s="192"/>
      <c r="P355" s="193"/>
      <c r="Q355" s="201"/>
      <c r="R355" s="202" t="s">
        <v>4</v>
      </c>
      <c r="S355" s="203"/>
      <c r="T355" s="204"/>
      <c r="U355" s="205"/>
      <c r="W355" s="92"/>
    </row>
    <row r="356" spans="1:23" x14ac:dyDescent="0.25">
      <c r="A356" s="241"/>
      <c r="B356" s="163"/>
      <c r="C356" s="164" t="s">
        <v>5</v>
      </c>
      <c r="D356" s="165"/>
      <c r="E356" s="166"/>
      <c r="F356" s="167"/>
      <c r="G356" s="176"/>
      <c r="H356" s="177" t="s">
        <v>5</v>
      </c>
      <c r="I356" s="178"/>
      <c r="J356" s="179"/>
      <c r="K356" s="180"/>
      <c r="L356" s="189"/>
      <c r="M356" s="190" t="s">
        <v>5</v>
      </c>
      <c r="N356" s="191"/>
      <c r="O356" s="192"/>
      <c r="P356" s="193"/>
      <c r="Q356" s="201"/>
      <c r="R356" s="202" t="s">
        <v>5</v>
      </c>
      <c r="S356" s="203"/>
      <c r="T356" s="204"/>
      <c r="U356" s="205"/>
      <c r="W356" s="92"/>
    </row>
    <row r="357" spans="1:23" x14ac:dyDescent="0.25">
      <c r="A357" s="241"/>
      <c r="B357" s="163"/>
      <c r="C357" s="164" t="s">
        <v>6</v>
      </c>
      <c r="D357" s="165"/>
      <c r="E357" s="166"/>
      <c r="F357" s="167"/>
      <c r="G357" s="176"/>
      <c r="H357" s="177" t="s">
        <v>6</v>
      </c>
      <c r="I357" s="178"/>
      <c r="J357" s="179"/>
      <c r="K357" s="180"/>
      <c r="L357" s="189"/>
      <c r="M357" s="190" t="s">
        <v>6</v>
      </c>
      <c r="N357" s="191"/>
      <c r="O357" s="192"/>
      <c r="P357" s="193"/>
      <c r="Q357" s="201"/>
      <c r="R357" s="202" t="s">
        <v>6</v>
      </c>
      <c r="S357" s="203"/>
      <c r="T357" s="204"/>
      <c r="U357" s="205"/>
      <c r="W357" s="92"/>
    </row>
    <row r="358" spans="1:23" x14ac:dyDescent="0.25">
      <c r="A358" s="241"/>
      <c r="B358" s="163"/>
      <c r="C358" s="164" t="s">
        <v>7</v>
      </c>
      <c r="D358" s="165"/>
      <c r="E358" s="166"/>
      <c r="F358" s="167"/>
      <c r="G358" s="176"/>
      <c r="H358" s="177" t="s">
        <v>7</v>
      </c>
      <c r="I358" s="178"/>
      <c r="J358" s="179"/>
      <c r="K358" s="180"/>
      <c r="L358" s="189"/>
      <c r="M358" s="190" t="s">
        <v>7</v>
      </c>
      <c r="N358" s="191"/>
      <c r="O358" s="192"/>
      <c r="P358" s="193"/>
      <c r="Q358" s="201"/>
      <c r="R358" s="202" t="s">
        <v>7</v>
      </c>
      <c r="S358" s="203"/>
      <c r="T358" s="204"/>
      <c r="U358" s="205"/>
      <c r="W358" s="92"/>
    </row>
    <row r="359" spans="1:23" x14ac:dyDescent="0.25">
      <c r="A359" s="241"/>
      <c r="B359" s="163"/>
      <c r="C359" s="164" t="s">
        <v>29</v>
      </c>
      <c r="D359" s="165"/>
      <c r="E359" s="166"/>
      <c r="F359" s="167"/>
      <c r="G359" s="176"/>
      <c r="H359" s="177" t="s">
        <v>29</v>
      </c>
      <c r="I359" s="178"/>
      <c r="J359" s="179"/>
      <c r="K359" s="180"/>
      <c r="L359" s="189"/>
      <c r="M359" s="190" t="s">
        <v>29</v>
      </c>
      <c r="N359" s="191"/>
      <c r="O359" s="192"/>
      <c r="P359" s="193"/>
      <c r="Q359" s="201"/>
      <c r="R359" s="202" t="s">
        <v>29</v>
      </c>
      <c r="S359" s="203"/>
      <c r="T359" s="204"/>
      <c r="U359" s="205"/>
      <c r="W359" s="92"/>
    </row>
    <row r="360" spans="1:23" x14ac:dyDescent="0.25">
      <c r="A360" s="241"/>
      <c r="B360" s="163"/>
      <c r="C360" s="164" t="s">
        <v>8</v>
      </c>
      <c r="D360" s="165"/>
      <c r="E360" s="166"/>
      <c r="F360" s="167"/>
      <c r="G360" s="176"/>
      <c r="H360" s="177" t="s">
        <v>8</v>
      </c>
      <c r="I360" s="178"/>
      <c r="J360" s="179"/>
      <c r="K360" s="180"/>
      <c r="L360" s="189"/>
      <c r="M360" s="190" t="s">
        <v>8</v>
      </c>
      <c r="N360" s="191"/>
      <c r="O360" s="192"/>
      <c r="P360" s="193"/>
      <c r="Q360" s="201"/>
      <c r="R360" s="202" t="s">
        <v>8</v>
      </c>
      <c r="S360" s="203"/>
      <c r="T360" s="204"/>
      <c r="U360" s="205"/>
      <c r="W360" s="92"/>
    </row>
    <row r="361" spans="1:23" x14ac:dyDescent="0.25">
      <c r="A361" s="241"/>
      <c r="B361" s="163"/>
      <c r="C361" s="164" t="s">
        <v>9</v>
      </c>
      <c r="D361" s="165"/>
      <c r="E361" s="166"/>
      <c r="F361" s="167"/>
      <c r="G361" s="176"/>
      <c r="H361" s="177" t="s">
        <v>9</v>
      </c>
      <c r="I361" s="178"/>
      <c r="J361" s="179"/>
      <c r="K361" s="180"/>
      <c r="L361" s="189"/>
      <c r="M361" s="190" t="s">
        <v>9</v>
      </c>
      <c r="N361" s="191"/>
      <c r="O361" s="192"/>
      <c r="P361" s="193"/>
      <c r="Q361" s="201"/>
      <c r="R361" s="202" t="s">
        <v>9</v>
      </c>
      <c r="S361" s="203"/>
      <c r="T361" s="204"/>
      <c r="U361" s="205"/>
      <c r="W361" s="92"/>
    </row>
    <row r="362" spans="1:23" x14ac:dyDescent="0.25">
      <c r="A362" s="241"/>
      <c r="B362" s="163"/>
      <c r="C362" s="164" t="s">
        <v>10</v>
      </c>
      <c r="D362" s="165"/>
      <c r="E362" s="166"/>
      <c r="F362" s="167"/>
      <c r="G362" s="176"/>
      <c r="H362" s="177" t="s">
        <v>10</v>
      </c>
      <c r="I362" s="178"/>
      <c r="J362" s="179"/>
      <c r="K362" s="180"/>
      <c r="L362" s="189"/>
      <c r="M362" s="190" t="s">
        <v>10</v>
      </c>
      <c r="N362" s="191"/>
      <c r="O362" s="192"/>
      <c r="P362" s="193"/>
      <c r="Q362" s="201"/>
      <c r="R362" s="202" t="s">
        <v>10</v>
      </c>
      <c r="S362" s="203"/>
      <c r="T362" s="204"/>
      <c r="U362" s="205"/>
      <c r="W362" s="92"/>
    </row>
    <row r="363" spans="1:23" x14ac:dyDescent="0.25">
      <c r="A363" s="241"/>
      <c r="B363" s="163"/>
      <c r="C363" s="242" t="s">
        <v>30</v>
      </c>
      <c r="D363" s="242"/>
      <c r="E363" s="166"/>
      <c r="F363" s="167"/>
      <c r="G363" s="176"/>
      <c r="H363" s="243" t="s">
        <v>30</v>
      </c>
      <c r="I363" s="243"/>
      <c r="J363" s="179"/>
      <c r="K363" s="180"/>
      <c r="L363" s="189"/>
      <c r="M363" s="244" t="s">
        <v>30</v>
      </c>
      <c r="N363" s="244"/>
      <c r="O363" s="192"/>
      <c r="P363" s="193"/>
      <c r="Q363" s="201"/>
      <c r="R363" s="245" t="s">
        <v>30</v>
      </c>
      <c r="S363" s="245"/>
      <c r="T363" s="204"/>
      <c r="U363" s="205"/>
      <c r="W363" s="92"/>
    </row>
    <row r="364" spans="1:23" thickBot="1" x14ac:dyDescent="0.3">
      <c r="A364" s="93" t="s">
        <v>36</v>
      </c>
      <c r="B364" s="168">
        <v>27</v>
      </c>
      <c r="C364" s="232" t="s">
        <v>16</v>
      </c>
      <c r="D364" s="232"/>
      <c r="E364" s="233">
        <f t="shared" ref="E364" si="106">SUM(F352:F363)</f>
        <v>0</v>
      </c>
      <c r="F364" s="234"/>
      <c r="G364" s="181">
        <f>B364</f>
        <v>27</v>
      </c>
      <c r="H364" s="235" t="s">
        <v>16</v>
      </c>
      <c r="I364" s="235"/>
      <c r="J364" s="236">
        <f t="shared" ref="J364" si="107">SUM(K352:K363)</f>
        <v>0</v>
      </c>
      <c r="K364" s="236"/>
      <c r="L364" s="194">
        <f>B364</f>
        <v>27</v>
      </c>
      <c r="M364" s="237" t="s">
        <v>16</v>
      </c>
      <c r="N364" s="237"/>
      <c r="O364" s="238">
        <f t="shared" ref="O364" si="108">SUM(P352:P363)</f>
        <v>0</v>
      </c>
      <c r="P364" s="239"/>
      <c r="Q364" s="206">
        <f>B364</f>
        <v>27</v>
      </c>
      <c r="R364" s="229" t="s">
        <v>16</v>
      </c>
      <c r="S364" s="229"/>
      <c r="T364" s="230">
        <f t="shared" ref="T364" si="109">SUM(U352:U363)</f>
        <v>0</v>
      </c>
      <c r="U364" s="231"/>
      <c r="V364" s="215">
        <f>E364+J364+O364+T364</f>
        <v>0</v>
      </c>
      <c r="W364" s="216"/>
    </row>
    <row r="365" spans="1:23" ht="15" customHeight="1" x14ac:dyDescent="0.25">
      <c r="A365" s="240" t="str">
        <f>CONCATENATE($L$10,"-",$M$10)</f>
        <v>28-</v>
      </c>
      <c r="B365" s="158"/>
      <c r="C365" s="159" t="s">
        <v>2</v>
      </c>
      <c r="D365" s="160"/>
      <c r="E365" s="161"/>
      <c r="F365" s="162"/>
      <c r="G365" s="171"/>
      <c r="H365" s="172" t="s">
        <v>2</v>
      </c>
      <c r="I365" s="173"/>
      <c r="J365" s="174"/>
      <c r="K365" s="175"/>
      <c r="L365" s="184"/>
      <c r="M365" s="185" t="s">
        <v>2</v>
      </c>
      <c r="N365" s="186"/>
      <c r="O365" s="187"/>
      <c r="P365" s="188"/>
      <c r="Q365" s="196"/>
      <c r="R365" s="197" t="s">
        <v>2</v>
      </c>
      <c r="S365" s="198"/>
      <c r="T365" s="199"/>
      <c r="U365" s="200"/>
      <c r="V365" s="90"/>
      <c r="W365" s="91"/>
    </row>
    <row r="366" spans="1:23" x14ac:dyDescent="0.25">
      <c r="A366" s="241"/>
      <c r="B366" s="163"/>
      <c r="C366" s="164" t="s">
        <v>28</v>
      </c>
      <c r="D366" s="165"/>
      <c r="E366" s="166"/>
      <c r="F366" s="167"/>
      <c r="G366" s="176"/>
      <c r="H366" s="177" t="s">
        <v>28</v>
      </c>
      <c r="I366" s="178"/>
      <c r="J366" s="179"/>
      <c r="K366" s="180"/>
      <c r="L366" s="189"/>
      <c r="M366" s="190" t="s">
        <v>28</v>
      </c>
      <c r="N366" s="191"/>
      <c r="O366" s="192"/>
      <c r="P366" s="193"/>
      <c r="Q366" s="201"/>
      <c r="R366" s="202" t="s">
        <v>28</v>
      </c>
      <c r="S366" s="203"/>
      <c r="T366" s="204"/>
      <c r="U366" s="205"/>
      <c r="W366" s="92"/>
    </row>
    <row r="367" spans="1:23" x14ac:dyDescent="0.25">
      <c r="A367" s="241"/>
      <c r="B367" s="163"/>
      <c r="C367" s="164" t="s">
        <v>3</v>
      </c>
      <c r="D367" s="165"/>
      <c r="E367" s="166"/>
      <c r="F367" s="167"/>
      <c r="G367" s="176"/>
      <c r="H367" s="177" t="s">
        <v>3</v>
      </c>
      <c r="I367" s="178"/>
      <c r="J367" s="179"/>
      <c r="K367" s="180"/>
      <c r="L367" s="189"/>
      <c r="M367" s="190" t="s">
        <v>3</v>
      </c>
      <c r="N367" s="191"/>
      <c r="O367" s="192"/>
      <c r="P367" s="193"/>
      <c r="Q367" s="201"/>
      <c r="R367" s="202" t="s">
        <v>3</v>
      </c>
      <c r="S367" s="203"/>
      <c r="T367" s="204"/>
      <c r="U367" s="205"/>
      <c r="W367" s="92"/>
    </row>
    <row r="368" spans="1:23" x14ac:dyDescent="0.25">
      <c r="A368" s="241"/>
      <c r="B368" s="163"/>
      <c r="C368" s="164" t="s">
        <v>4</v>
      </c>
      <c r="D368" s="165"/>
      <c r="E368" s="166"/>
      <c r="F368" s="167"/>
      <c r="G368" s="176"/>
      <c r="H368" s="177" t="s">
        <v>4</v>
      </c>
      <c r="I368" s="178"/>
      <c r="J368" s="179"/>
      <c r="K368" s="180"/>
      <c r="L368" s="189"/>
      <c r="M368" s="190" t="s">
        <v>4</v>
      </c>
      <c r="N368" s="191"/>
      <c r="O368" s="192"/>
      <c r="P368" s="193"/>
      <c r="Q368" s="201"/>
      <c r="R368" s="202" t="s">
        <v>4</v>
      </c>
      <c r="S368" s="203"/>
      <c r="T368" s="204"/>
      <c r="U368" s="205"/>
      <c r="W368" s="92"/>
    </row>
    <row r="369" spans="1:23" x14ac:dyDescent="0.25">
      <c r="A369" s="241"/>
      <c r="B369" s="163"/>
      <c r="C369" s="164" t="s">
        <v>5</v>
      </c>
      <c r="D369" s="165"/>
      <c r="E369" s="166"/>
      <c r="F369" s="167"/>
      <c r="G369" s="176"/>
      <c r="H369" s="177" t="s">
        <v>5</v>
      </c>
      <c r="I369" s="178"/>
      <c r="J369" s="179"/>
      <c r="K369" s="180"/>
      <c r="L369" s="189"/>
      <c r="M369" s="190" t="s">
        <v>5</v>
      </c>
      <c r="N369" s="191"/>
      <c r="O369" s="192"/>
      <c r="P369" s="193"/>
      <c r="Q369" s="201"/>
      <c r="R369" s="202" t="s">
        <v>5</v>
      </c>
      <c r="S369" s="203"/>
      <c r="T369" s="204"/>
      <c r="U369" s="205"/>
      <c r="W369" s="92"/>
    </row>
    <row r="370" spans="1:23" x14ac:dyDescent="0.25">
      <c r="A370" s="241"/>
      <c r="B370" s="163"/>
      <c r="C370" s="164" t="s">
        <v>6</v>
      </c>
      <c r="D370" s="165"/>
      <c r="E370" s="166"/>
      <c r="F370" s="167"/>
      <c r="G370" s="176"/>
      <c r="H370" s="177" t="s">
        <v>6</v>
      </c>
      <c r="I370" s="178"/>
      <c r="J370" s="179"/>
      <c r="K370" s="180"/>
      <c r="L370" s="189"/>
      <c r="M370" s="190" t="s">
        <v>6</v>
      </c>
      <c r="N370" s="191"/>
      <c r="O370" s="192"/>
      <c r="P370" s="193"/>
      <c r="Q370" s="201"/>
      <c r="R370" s="202" t="s">
        <v>6</v>
      </c>
      <c r="S370" s="203"/>
      <c r="T370" s="204"/>
      <c r="U370" s="205"/>
      <c r="W370" s="92"/>
    </row>
    <row r="371" spans="1:23" x14ac:dyDescent="0.25">
      <c r="A371" s="241"/>
      <c r="B371" s="163"/>
      <c r="C371" s="164" t="s">
        <v>7</v>
      </c>
      <c r="D371" s="165"/>
      <c r="E371" s="166"/>
      <c r="F371" s="167"/>
      <c r="G371" s="176"/>
      <c r="H371" s="177" t="s">
        <v>7</v>
      </c>
      <c r="I371" s="178"/>
      <c r="J371" s="179"/>
      <c r="K371" s="180"/>
      <c r="L371" s="189"/>
      <c r="M371" s="190" t="s">
        <v>7</v>
      </c>
      <c r="N371" s="191"/>
      <c r="O371" s="192"/>
      <c r="P371" s="193"/>
      <c r="Q371" s="201"/>
      <c r="R371" s="202" t="s">
        <v>7</v>
      </c>
      <c r="S371" s="203"/>
      <c r="T371" s="204"/>
      <c r="U371" s="205"/>
      <c r="W371" s="92"/>
    </row>
    <row r="372" spans="1:23" x14ac:dyDescent="0.25">
      <c r="A372" s="241"/>
      <c r="B372" s="163"/>
      <c r="C372" s="164" t="s">
        <v>29</v>
      </c>
      <c r="D372" s="165"/>
      <c r="E372" s="166"/>
      <c r="F372" s="167"/>
      <c r="G372" s="176"/>
      <c r="H372" s="177" t="s">
        <v>29</v>
      </c>
      <c r="I372" s="178"/>
      <c r="J372" s="179"/>
      <c r="K372" s="180"/>
      <c r="L372" s="189"/>
      <c r="M372" s="190" t="s">
        <v>29</v>
      </c>
      <c r="N372" s="191"/>
      <c r="O372" s="192"/>
      <c r="P372" s="193"/>
      <c r="Q372" s="201"/>
      <c r="R372" s="202" t="s">
        <v>29</v>
      </c>
      <c r="S372" s="203"/>
      <c r="T372" s="204"/>
      <c r="U372" s="205"/>
      <c r="W372" s="92"/>
    </row>
    <row r="373" spans="1:23" x14ac:dyDescent="0.25">
      <c r="A373" s="241"/>
      <c r="B373" s="163"/>
      <c r="C373" s="164" t="s">
        <v>8</v>
      </c>
      <c r="D373" s="165"/>
      <c r="E373" s="166"/>
      <c r="F373" s="167"/>
      <c r="G373" s="176"/>
      <c r="H373" s="177" t="s">
        <v>8</v>
      </c>
      <c r="I373" s="178"/>
      <c r="J373" s="179"/>
      <c r="K373" s="180"/>
      <c r="L373" s="189"/>
      <c r="M373" s="190" t="s">
        <v>8</v>
      </c>
      <c r="N373" s="191"/>
      <c r="O373" s="192"/>
      <c r="P373" s="193"/>
      <c r="Q373" s="201"/>
      <c r="R373" s="202" t="s">
        <v>8</v>
      </c>
      <c r="S373" s="203"/>
      <c r="T373" s="204"/>
      <c r="U373" s="205"/>
      <c r="W373" s="92"/>
    </row>
    <row r="374" spans="1:23" x14ac:dyDescent="0.25">
      <c r="A374" s="241"/>
      <c r="B374" s="163"/>
      <c r="C374" s="164" t="s">
        <v>9</v>
      </c>
      <c r="D374" s="165"/>
      <c r="E374" s="166"/>
      <c r="F374" s="167"/>
      <c r="G374" s="176"/>
      <c r="H374" s="177" t="s">
        <v>9</v>
      </c>
      <c r="I374" s="178"/>
      <c r="J374" s="179"/>
      <c r="K374" s="180"/>
      <c r="L374" s="189"/>
      <c r="M374" s="190" t="s">
        <v>9</v>
      </c>
      <c r="N374" s="191"/>
      <c r="O374" s="192"/>
      <c r="P374" s="193"/>
      <c r="Q374" s="201"/>
      <c r="R374" s="202" t="s">
        <v>9</v>
      </c>
      <c r="S374" s="203"/>
      <c r="T374" s="204"/>
      <c r="U374" s="205"/>
      <c r="W374" s="92"/>
    </row>
    <row r="375" spans="1:23" x14ac:dyDescent="0.25">
      <c r="A375" s="241"/>
      <c r="B375" s="163"/>
      <c r="C375" s="164" t="s">
        <v>10</v>
      </c>
      <c r="D375" s="165"/>
      <c r="E375" s="166"/>
      <c r="F375" s="167"/>
      <c r="G375" s="176"/>
      <c r="H375" s="177" t="s">
        <v>10</v>
      </c>
      <c r="I375" s="178"/>
      <c r="J375" s="179"/>
      <c r="K375" s="180"/>
      <c r="L375" s="189"/>
      <c r="M375" s="190" t="s">
        <v>10</v>
      </c>
      <c r="N375" s="191"/>
      <c r="O375" s="192"/>
      <c r="P375" s="193"/>
      <c r="Q375" s="201"/>
      <c r="R375" s="202" t="s">
        <v>10</v>
      </c>
      <c r="S375" s="203"/>
      <c r="T375" s="204"/>
      <c r="U375" s="205"/>
      <c r="W375" s="92"/>
    </row>
    <row r="376" spans="1:23" x14ac:dyDescent="0.25">
      <c r="A376" s="241"/>
      <c r="B376" s="163"/>
      <c r="C376" s="242" t="s">
        <v>30</v>
      </c>
      <c r="D376" s="242"/>
      <c r="E376" s="166"/>
      <c r="F376" s="167"/>
      <c r="G376" s="176"/>
      <c r="H376" s="243" t="s">
        <v>30</v>
      </c>
      <c r="I376" s="243"/>
      <c r="J376" s="179"/>
      <c r="K376" s="180"/>
      <c r="L376" s="189"/>
      <c r="M376" s="244" t="s">
        <v>30</v>
      </c>
      <c r="N376" s="244"/>
      <c r="O376" s="192"/>
      <c r="P376" s="193"/>
      <c r="Q376" s="201"/>
      <c r="R376" s="245" t="s">
        <v>30</v>
      </c>
      <c r="S376" s="245"/>
      <c r="T376" s="204"/>
      <c r="U376" s="205"/>
      <c r="W376" s="92"/>
    </row>
    <row r="377" spans="1:23" thickBot="1" x14ac:dyDescent="0.3">
      <c r="A377" s="93" t="s">
        <v>36</v>
      </c>
      <c r="B377" s="168">
        <v>28</v>
      </c>
      <c r="C377" s="232" t="s">
        <v>16</v>
      </c>
      <c r="D377" s="232"/>
      <c r="E377" s="233">
        <f t="shared" ref="E377" si="110">SUM(F365:F376)</f>
        <v>0</v>
      </c>
      <c r="F377" s="234"/>
      <c r="G377" s="181">
        <f>B377</f>
        <v>28</v>
      </c>
      <c r="H377" s="235" t="s">
        <v>16</v>
      </c>
      <c r="I377" s="235"/>
      <c r="J377" s="236">
        <f t="shared" ref="J377" si="111">SUM(K365:K376)</f>
        <v>0</v>
      </c>
      <c r="K377" s="236"/>
      <c r="L377" s="194">
        <f>B377</f>
        <v>28</v>
      </c>
      <c r="M377" s="237" t="s">
        <v>16</v>
      </c>
      <c r="N377" s="237"/>
      <c r="O377" s="238">
        <f t="shared" ref="O377" si="112">SUM(P365:P376)</f>
        <v>0</v>
      </c>
      <c r="P377" s="239"/>
      <c r="Q377" s="206">
        <f>B377</f>
        <v>28</v>
      </c>
      <c r="R377" s="229" t="s">
        <v>16</v>
      </c>
      <c r="S377" s="229"/>
      <c r="T377" s="230">
        <f t="shared" ref="T377" si="113">SUM(U365:U376)</f>
        <v>0</v>
      </c>
      <c r="U377" s="231"/>
      <c r="V377" s="215">
        <f>E377+J377+O377+T377</f>
        <v>0</v>
      </c>
      <c r="W377" s="216"/>
    </row>
    <row r="378" spans="1:23" ht="15" customHeight="1" x14ac:dyDescent="0.25">
      <c r="A378" s="240" t="str">
        <f>CONCATENATE($L$11,"-",$M$11)</f>
        <v>29-</v>
      </c>
      <c r="B378" s="158"/>
      <c r="C378" s="159" t="s">
        <v>2</v>
      </c>
      <c r="D378" s="160"/>
      <c r="E378" s="161"/>
      <c r="F378" s="162"/>
      <c r="G378" s="171"/>
      <c r="H378" s="172" t="s">
        <v>2</v>
      </c>
      <c r="I378" s="173"/>
      <c r="J378" s="174"/>
      <c r="K378" s="175"/>
      <c r="L378" s="184"/>
      <c r="M378" s="185" t="s">
        <v>2</v>
      </c>
      <c r="N378" s="186"/>
      <c r="O378" s="187"/>
      <c r="P378" s="188"/>
      <c r="Q378" s="196"/>
      <c r="R378" s="197" t="s">
        <v>2</v>
      </c>
      <c r="S378" s="198"/>
      <c r="T378" s="199"/>
      <c r="U378" s="200"/>
      <c r="V378" s="90"/>
      <c r="W378" s="91"/>
    </row>
    <row r="379" spans="1:23" x14ac:dyDescent="0.25">
      <c r="A379" s="241"/>
      <c r="B379" s="163"/>
      <c r="C379" s="164" t="s">
        <v>28</v>
      </c>
      <c r="D379" s="165"/>
      <c r="E379" s="166"/>
      <c r="F379" s="167"/>
      <c r="G379" s="176"/>
      <c r="H379" s="177" t="s">
        <v>28</v>
      </c>
      <c r="I379" s="178"/>
      <c r="J379" s="179"/>
      <c r="K379" s="180"/>
      <c r="L379" s="189"/>
      <c r="M379" s="190" t="s">
        <v>28</v>
      </c>
      <c r="N379" s="191"/>
      <c r="O379" s="192"/>
      <c r="P379" s="193"/>
      <c r="Q379" s="201"/>
      <c r="R379" s="202" t="s">
        <v>28</v>
      </c>
      <c r="S379" s="203"/>
      <c r="T379" s="204"/>
      <c r="U379" s="205"/>
      <c r="W379" s="92"/>
    </row>
    <row r="380" spans="1:23" x14ac:dyDescent="0.25">
      <c r="A380" s="241"/>
      <c r="B380" s="163"/>
      <c r="C380" s="164" t="s">
        <v>3</v>
      </c>
      <c r="D380" s="165"/>
      <c r="E380" s="166"/>
      <c r="F380" s="167"/>
      <c r="G380" s="176"/>
      <c r="H380" s="177" t="s">
        <v>3</v>
      </c>
      <c r="I380" s="178"/>
      <c r="J380" s="179"/>
      <c r="K380" s="180"/>
      <c r="L380" s="189"/>
      <c r="M380" s="190" t="s">
        <v>3</v>
      </c>
      <c r="N380" s="191"/>
      <c r="O380" s="192"/>
      <c r="P380" s="193"/>
      <c r="Q380" s="201"/>
      <c r="R380" s="202" t="s">
        <v>3</v>
      </c>
      <c r="S380" s="203"/>
      <c r="T380" s="204"/>
      <c r="U380" s="205"/>
      <c r="W380" s="92"/>
    </row>
    <row r="381" spans="1:23" x14ac:dyDescent="0.25">
      <c r="A381" s="241"/>
      <c r="B381" s="163"/>
      <c r="C381" s="164" t="s">
        <v>4</v>
      </c>
      <c r="D381" s="165"/>
      <c r="E381" s="166"/>
      <c r="F381" s="167"/>
      <c r="G381" s="176"/>
      <c r="H381" s="177" t="s">
        <v>4</v>
      </c>
      <c r="I381" s="178"/>
      <c r="J381" s="179"/>
      <c r="K381" s="180"/>
      <c r="L381" s="189"/>
      <c r="M381" s="190" t="s">
        <v>4</v>
      </c>
      <c r="N381" s="191"/>
      <c r="O381" s="192"/>
      <c r="P381" s="193"/>
      <c r="Q381" s="201"/>
      <c r="R381" s="202" t="s">
        <v>4</v>
      </c>
      <c r="S381" s="203"/>
      <c r="T381" s="204"/>
      <c r="U381" s="205"/>
      <c r="W381" s="92"/>
    </row>
    <row r="382" spans="1:23" x14ac:dyDescent="0.25">
      <c r="A382" s="241"/>
      <c r="B382" s="163"/>
      <c r="C382" s="164" t="s">
        <v>5</v>
      </c>
      <c r="D382" s="165"/>
      <c r="E382" s="166"/>
      <c r="F382" s="167"/>
      <c r="G382" s="176"/>
      <c r="H382" s="177" t="s">
        <v>5</v>
      </c>
      <c r="I382" s="178"/>
      <c r="J382" s="179"/>
      <c r="K382" s="180"/>
      <c r="L382" s="189"/>
      <c r="M382" s="190" t="s">
        <v>5</v>
      </c>
      <c r="N382" s="191"/>
      <c r="O382" s="192"/>
      <c r="P382" s="193"/>
      <c r="Q382" s="201"/>
      <c r="R382" s="202" t="s">
        <v>5</v>
      </c>
      <c r="S382" s="203"/>
      <c r="T382" s="204"/>
      <c r="U382" s="205"/>
      <c r="W382" s="92"/>
    </row>
    <row r="383" spans="1:23" x14ac:dyDescent="0.25">
      <c r="A383" s="241"/>
      <c r="B383" s="163"/>
      <c r="C383" s="164" t="s">
        <v>6</v>
      </c>
      <c r="D383" s="165"/>
      <c r="E383" s="166"/>
      <c r="F383" s="167"/>
      <c r="G383" s="176"/>
      <c r="H383" s="177" t="s">
        <v>6</v>
      </c>
      <c r="I383" s="178"/>
      <c r="J383" s="179"/>
      <c r="K383" s="180"/>
      <c r="L383" s="189"/>
      <c r="M383" s="190" t="s">
        <v>6</v>
      </c>
      <c r="N383" s="191"/>
      <c r="O383" s="192"/>
      <c r="P383" s="193"/>
      <c r="Q383" s="201"/>
      <c r="R383" s="202" t="s">
        <v>6</v>
      </c>
      <c r="S383" s="203"/>
      <c r="T383" s="204"/>
      <c r="U383" s="205"/>
      <c r="W383" s="92"/>
    </row>
    <row r="384" spans="1:23" x14ac:dyDescent="0.25">
      <c r="A384" s="241"/>
      <c r="B384" s="163"/>
      <c r="C384" s="164" t="s">
        <v>7</v>
      </c>
      <c r="D384" s="165"/>
      <c r="E384" s="166"/>
      <c r="F384" s="167"/>
      <c r="G384" s="176"/>
      <c r="H384" s="177" t="s">
        <v>7</v>
      </c>
      <c r="I384" s="178"/>
      <c r="J384" s="179"/>
      <c r="K384" s="180"/>
      <c r="L384" s="189"/>
      <c r="M384" s="190" t="s">
        <v>7</v>
      </c>
      <c r="N384" s="191"/>
      <c r="O384" s="192"/>
      <c r="P384" s="193"/>
      <c r="Q384" s="201"/>
      <c r="R384" s="202" t="s">
        <v>7</v>
      </c>
      <c r="S384" s="203"/>
      <c r="T384" s="204"/>
      <c r="U384" s="205"/>
      <c r="W384" s="92"/>
    </row>
    <row r="385" spans="1:23" x14ac:dyDescent="0.25">
      <c r="A385" s="241"/>
      <c r="B385" s="163"/>
      <c r="C385" s="164" t="s">
        <v>29</v>
      </c>
      <c r="D385" s="165"/>
      <c r="E385" s="166"/>
      <c r="F385" s="167"/>
      <c r="G385" s="176"/>
      <c r="H385" s="177" t="s">
        <v>29</v>
      </c>
      <c r="I385" s="178"/>
      <c r="J385" s="179"/>
      <c r="K385" s="180"/>
      <c r="L385" s="189"/>
      <c r="M385" s="190" t="s">
        <v>29</v>
      </c>
      <c r="N385" s="191"/>
      <c r="O385" s="192"/>
      <c r="P385" s="193"/>
      <c r="Q385" s="201"/>
      <c r="R385" s="202" t="s">
        <v>29</v>
      </c>
      <c r="S385" s="203"/>
      <c r="T385" s="204"/>
      <c r="U385" s="205"/>
      <c r="W385" s="92"/>
    </row>
    <row r="386" spans="1:23" x14ac:dyDescent="0.25">
      <c r="A386" s="241"/>
      <c r="B386" s="163"/>
      <c r="C386" s="164" t="s">
        <v>8</v>
      </c>
      <c r="D386" s="165"/>
      <c r="E386" s="166"/>
      <c r="F386" s="167"/>
      <c r="G386" s="176"/>
      <c r="H386" s="177" t="s">
        <v>8</v>
      </c>
      <c r="I386" s="178"/>
      <c r="J386" s="179"/>
      <c r="K386" s="180"/>
      <c r="L386" s="189"/>
      <c r="M386" s="190" t="s">
        <v>8</v>
      </c>
      <c r="N386" s="191"/>
      <c r="O386" s="192"/>
      <c r="P386" s="193"/>
      <c r="Q386" s="201"/>
      <c r="R386" s="202" t="s">
        <v>8</v>
      </c>
      <c r="S386" s="203"/>
      <c r="T386" s="204"/>
      <c r="U386" s="205"/>
      <c r="W386" s="92"/>
    </row>
    <row r="387" spans="1:23" x14ac:dyDescent="0.25">
      <c r="A387" s="241"/>
      <c r="B387" s="163"/>
      <c r="C387" s="164" t="s">
        <v>9</v>
      </c>
      <c r="D387" s="165"/>
      <c r="E387" s="166"/>
      <c r="F387" s="167"/>
      <c r="G387" s="176"/>
      <c r="H387" s="177" t="s">
        <v>9</v>
      </c>
      <c r="I387" s="178"/>
      <c r="J387" s="179"/>
      <c r="K387" s="180"/>
      <c r="L387" s="189"/>
      <c r="M387" s="190" t="s">
        <v>9</v>
      </c>
      <c r="N387" s="191"/>
      <c r="O387" s="192"/>
      <c r="P387" s="193"/>
      <c r="Q387" s="201"/>
      <c r="R387" s="202" t="s">
        <v>9</v>
      </c>
      <c r="S387" s="203"/>
      <c r="T387" s="204"/>
      <c r="U387" s="205"/>
      <c r="W387" s="92"/>
    </row>
    <row r="388" spans="1:23" x14ac:dyDescent="0.25">
      <c r="A388" s="241"/>
      <c r="B388" s="163"/>
      <c r="C388" s="164" t="s">
        <v>10</v>
      </c>
      <c r="D388" s="165"/>
      <c r="E388" s="166"/>
      <c r="F388" s="167"/>
      <c r="G388" s="176"/>
      <c r="H388" s="177" t="s">
        <v>10</v>
      </c>
      <c r="I388" s="178"/>
      <c r="J388" s="179"/>
      <c r="K388" s="180"/>
      <c r="L388" s="189"/>
      <c r="M388" s="190" t="s">
        <v>10</v>
      </c>
      <c r="N388" s="191"/>
      <c r="O388" s="192"/>
      <c r="P388" s="193"/>
      <c r="Q388" s="201"/>
      <c r="R388" s="202" t="s">
        <v>10</v>
      </c>
      <c r="S388" s="203"/>
      <c r="T388" s="204"/>
      <c r="U388" s="205"/>
      <c r="W388" s="92"/>
    </row>
    <row r="389" spans="1:23" x14ac:dyDescent="0.25">
      <c r="A389" s="241"/>
      <c r="B389" s="163"/>
      <c r="C389" s="242" t="s">
        <v>30</v>
      </c>
      <c r="D389" s="242"/>
      <c r="E389" s="166"/>
      <c r="F389" s="167"/>
      <c r="G389" s="176"/>
      <c r="H389" s="243" t="s">
        <v>30</v>
      </c>
      <c r="I389" s="243"/>
      <c r="J389" s="179"/>
      <c r="K389" s="180"/>
      <c r="L389" s="189"/>
      <c r="M389" s="244" t="s">
        <v>30</v>
      </c>
      <c r="N389" s="244"/>
      <c r="O389" s="192"/>
      <c r="P389" s="193"/>
      <c r="Q389" s="201"/>
      <c r="R389" s="245" t="s">
        <v>30</v>
      </c>
      <c r="S389" s="245"/>
      <c r="T389" s="204"/>
      <c r="U389" s="205"/>
      <c r="W389" s="92"/>
    </row>
    <row r="390" spans="1:23" thickBot="1" x14ac:dyDescent="0.3">
      <c r="A390" s="93" t="s">
        <v>36</v>
      </c>
      <c r="B390" s="168">
        <v>29</v>
      </c>
      <c r="C390" s="232" t="s">
        <v>16</v>
      </c>
      <c r="D390" s="232"/>
      <c r="E390" s="233">
        <f t="shared" ref="E390" si="114">SUM(F378:F389)</f>
        <v>0</v>
      </c>
      <c r="F390" s="234"/>
      <c r="G390" s="181">
        <f>B390</f>
        <v>29</v>
      </c>
      <c r="H390" s="235" t="s">
        <v>16</v>
      </c>
      <c r="I390" s="235"/>
      <c r="J390" s="236">
        <f t="shared" ref="J390" si="115">SUM(K378:K389)</f>
        <v>0</v>
      </c>
      <c r="K390" s="236"/>
      <c r="L390" s="194">
        <f>B390</f>
        <v>29</v>
      </c>
      <c r="M390" s="237" t="s">
        <v>16</v>
      </c>
      <c r="N390" s="237"/>
      <c r="O390" s="238">
        <f t="shared" ref="O390" si="116">SUM(P378:P389)</f>
        <v>0</v>
      </c>
      <c r="P390" s="239"/>
      <c r="Q390" s="206">
        <f>B390</f>
        <v>29</v>
      </c>
      <c r="R390" s="229" t="s">
        <v>16</v>
      </c>
      <c r="S390" s="229"/>
      <c r="T390" s="230">
        <f t="shared" ref="T390" si="117">SUM(U378:U389)</f>
        <v>0</v>
      </c>
      <c r="U390" s="231"/>
      <c r="V390" s="215">
        <f>E390+J390+O390+T390</f>
        <v>0</v>
      </c>
      <c r="W390" s="216"/>
    </row>
    <row r="391" spans="1:23" ht="15" customHeight="1" x14ac:dyDescent="0.25">
      <c r="A391" s="240" t="str">
        <f>CONCATENATE($L$12,"-",$M$12)</f>
        <v>30-</v>
      </c>
      <c r="B391" s="158"/>
      <c r="C391" s="159" t="s">
        <v>2</v>
      </c>
      <c r="D391" s="160"/>
      <c r="E391" s="161"/>
      <c r="F391" s="162"/>
      <c r="G391" s="171"/>
      <c r="H391" s="172" t="s">
        <v>2</v>
      </c>
      <c r="I391" s="173"/>
      <c r="J391" s="174"/>
      <c r="K391" s="175"/>
      <c r="L391" s="184"/>
      <c r="M391" s="185" t="s">
        <v>2</v>
      </c>
      <c r="N391" s="186"/>
      <c r="O391" s="187"/>
      <c r="P391" s="188"/>
      <c r="Q391" s="196"/>
      <c r="R391" s="197" t="s">
        <v>2</v>
      </c>
      <c r="S391" s="198"/>
      <c r="T391" s="199"/>
      <c r="U391" s="200"/>
      <c r="V391" s="90"/>
      <c r="W391" s="91"/>
    </row>
    <row r="392" spans="1:23" x14ac:dyDescent="0.25">
      <c r="A392" s="241"/>
      <c r="B392" s="163"/>
      <c r="C392" s="164" t="s">
        <v>28</v>
      </c>
      <c r="D392" s="165"/>
      <c r="E392" s="166"/>
      <c r="F392" s="167"/>
      <c r="G392" s="176"/>
      <c r="H392" s="177" t="s">
        <v>28</v>
      </c>
      <c r="I392" s="178"/>
      <c r="J392" s="179"/>
      <c r="K392" s="180"/>
      <c r="L392" s="189"/>
      <c r="M392" s="190" t="s">
        <v>28</v>
      </c>
      <c r="N392" s="191"/>
      <c r="O392" s="192"/>
      <c r="P392" s="193"/>
      <c r="Q392" s="201"/>
      <c r="R392" s="202" t="s">
        <v>28</v>
      </c>
      <c r="S392" s="203"/>
      <c r="T392" s="204"/>
      <c r="U392" s="205"/>
      <c r="W392" s="92"/>
    </row>
    <row r="393" spans="1:23" x14ac:dyDescent="0.25">
      <c r="A393" s="241"/>
      <c r="B393" s="163"/>
      <c r="C393" s="164" t="s">
        <v>3</v>
      </c>
      <c r="D393" s="165"/>
      <c r="E393" s="166"/>
      <c r="F393" s="167"/>
      <c r="G393" s="176"/>
      <c r="H393" s="177" t="s">
        <v>3</v>
      </c>
      <c r="I393" s="178"/>
      <c r="J393" s="179"/>
      <c r="K393" s="180"/>
      <c r="L393" s="189"/>
      <c r="M393" s="190" t="s">
        <v>3</v>
      </c>
      <c r="N393" s="191"/>
      <c r="O393" s="192"/>
      <c r="P393" s="193"/>
      <c r="Q393" s="201"/>
      <c r="R393" s="202" t="s">
        <v>3</v>
      </c>
      <c r="S393" s="203"/>
      <c r="T393" s="204"/>
      <c r="U393" s="205"/>
      <c r="W393" s="92"/>
    </row>
    <row r="394" spans="1:23" x14ac:dyDescent="0.25">
      <c r="A394" s="241"/>
      <c r="B394" s="163"/>
      <c r="C394" s="164" t="s">
        <v>4</v>
      </c>
      <c r="D394" s="165"/>
      <c r="E394" s="166"/>
      <c r="F394" s="167"/>
      <c r="G394" s="176"/>
      <c r="H394" s="177" t="s">
        <v>4</v>
      </c>
      <c r="I394" s="178"/>
      <c r="J394" s="179"/>
      <c r="K394" s="180"/>
      <c r="L394" s="189"/>
      <c r="M394" s="190" t="s">
        <v>4</v>
      </c>
      <c r="N394" s="191"/>
      <c r="O394" s="192"/>
      <c r="P394" s="193"/>
      <c r="Q394" s="201"/>
      <c r="R394" s="202" t="s">
        <v>4</v>
      </c>
      <c r="S394" s="203"/>
      <c r="T394" s="204"/>
      <c r="U394" s="205"/>
      <c r="W394" s="92"/>
    </row>
    <row r="395" spans="1:23" x14ac:dyDescent="0.25">
      <c r="A395" s="241"/>
      <c r="B395" s="163"/>
      <c r="C395" s="164" t="s">
        <v>5</v>
      </c>
      <c r="D395" s="165"/>
      <c r="E395" s="166"/>
      <c r="F395" s="167"/>
      <c r="G395" s="176"/>
      <c r="H395" s="177" t="s">
        <v>5</v>
      </c>
      <c r="I395" s="178"/>
      <c r="J395" s="179"/>
      <c r="K395" s="180"/>
      <c r="L395" s="189"/>
      <c r="M395" s="190" t="s">
        <v>5</v>
      </c>
      <c r="N395" s="191"/>
      <c r="O395" s="192"/>
      <c r="P395" s="193"/>
      <c r="Q395" s="201"/>
      <c r="R395" s="202" t="s">
        <v>5</v>
      </c>
      <c r="S395" s="203"/>
      <c r="T395" s="204"/>
      <c r="U395" s="205"/>
      <c r="W395" s="92"/>
    </row>
    <row r="396" spans="1:23" x14ac:dyDescent="0.25">
      <c r="A396" s="241"/>
      <c r="B396" s="163"/>
      <c r="C396" s="164" t="s">
        <v>6</v>
      </c>
      <c r="D396" s="165"/>
      <c r="E396" s="166"/>
      <c r="F396" s="167"/>
      <c r="G396" s="176"/>
      <c r="H396" s="177" t="s">
        <v>6</v>
      </c>
      <c r="I396" s="178"/>
      <c r="J396" s="179"/>
      <c r="K396" s="180"/>
      <c r="L396" s="189"/>
      <c r="M396" s="190" t="s">
        <v>6</v>
      </c>
      <c r="N396" s="191"/>
      <c r="O396" s="192"/>
      <c r="P396" s="193"/>
      <c r="Q396" s="201"/>
      <c r="R396" s="202" t="s">
        <v>6</v>
      </c>
      <c r="S396" s="203"/>
      <c r="T396" s="204"/>
      <c r="U396" s="205"/>
      <c r="W396" s="92"/>
    </row>
    <row r="397" spans="1:23" x14ac:dyDescent="0.25">
      <c r="A397" s="241"/>
      <c r="B397" s="163"/>
      <c r="C397" s="164" t="s">
        <v>7</v>
      </c>
      <c r="D397" s="165"/>
      <c r="E397" s="166"/>
      <c r="F397" s="167"/>
      <c r="G397" s="176"/>
      <c r="H397" s="177" t="s">
        <v>7</v>
      </c>
      <c r="I397" s="178"/>
      <c r="J397" s="179"/>
      <c r="K397" s="180"/>
      <c r="L397" s="189"/>
      <c r="M397" s="190" t="s">
        <v>7</v>
      </c>
      <c r="N397" s="191"/>
      <c r="O397" s="192"/>
      <c r="P397" s="193"/>
      <c r="Q397" s="201"/>
      <c r="R397" s="202" t="s">
        <v>7</v>
      </c>
      <c r="S397" s="203"/>
      <c r="T397" s="204"/>
      <c r="U397" s="205"/>
      <c r="W397" s="92"/>
    </row>
    <row r="398" spans="1:23" x14ac:dyDescent="0.25">
      <c r="A398" s="241"/>
      <c r="B398" s="163"/>
      <c r="C398" s="164" t="s">
        <v>29</v>
      </c>
      <c r="D398" s="165"/>
      <c r="E398" s="166"/>
      <c r="F398" s="167"/>
      <c r="G398" s="176"/>
      <c r="H398" s="177" t="s">
        <v>29</v>
      </c>
      <c r="I398" s="178"/>
      <c r="J398" s="179"/>
      <c r="K398" s="180"/>
      <c r="L398" s="189"/>
      <c r="M398" s="190" t="s">
        <v>29</v>
      </c>
      <c r="N398" s="191"/>
      <c r="O398" s="192"/>
      <c r="P398" s="193"/>
      <c r="Q398" s="201"/>
      <c r="R398" s="202" t="s">
        <v>29</v>
      </c>
      <c r="S398" s="203"/>
      <c r="T398" s="204"/>
      <c r="U398" s="205"/>
      <c r="W398" s="92"/>
    </row>
    <row r="399" spans="1:23" x14ac:dyDescent="0.25">
      <c r="A399" s="241"/>
      <c r="B399" s="163"/>
      <c r="C399" s="164" t="s">
        <v>8</v>
      </c>
      <c r="D399" s="165"/>
      <c r="E399" s="166"/>
      <c r="F399" s="167"/>
      <c r="G399" s="176"/>
      <c r="H399" s="177" t="s">
        <v>8</v>
      </c>
      <c r="I399" s="178"/>
      <c r="J399" s="179"/>
      <c r="K399" s="180"/>
      <c r="L399" s="189"/>
      <c r="M399" s="190" t="s">
        <v>8</v>
      </c>
      <c r="N399" s="191"/>
      <c r="O399" s="192"/>
      <c r="P399" s="193"/>
      <c r="Q399" s="201"/>
      <c r="R399" s="202" t="s">
        <v>8</v>
      </c>
      <c r="S399" s="203"/>
      <c r="T399" s="204"/>
      <c r="U399" s="205"/>
      <c r="W399" s="92"/>
    </row>
    <row r="400" spans="1:23" x14ac:dyDescent="0.25">
      <c r="A400" s="241"/>
      <c r="B400" s="163"/>
      <c r="C400" s="164" t="s">
        <v>9</v>
      </c>
      <c r="D400" s="165"/>
      <c r="E400" s="166"/>
      <c r="F400" s="167"/>
      <c r="G400" s="176"/>
      <c r="H400" s="177" t="s">
        <v>9</v>
      </c>
      <c r="I400" s="178"/>
      <c r="J400" s="179"/>
      <c r="K400" s="180"/>
      <c r="L400" s="189"/>
      <c r="M400" s="190" t="s">
        <v>9</v>
      </c>
      <c r="N400" s="191"/>
      <c r="O400" s="192"/>
      <c r="P400" s="193"/>
      <c r="Q400" s="201"/>
      <c r="R400" s="202" t="s">
        <v>9</v>
      </c>
      <c r="S400" s="203"/>
      <c r="T400" s="204"/>
      <c r="U400" s="205"/>
      <c r="W400" s="92"/>
    </row>
    <row r="401" spans="1:23" x14ac:dyDescent="0.25">
      <c r="A401" s="241"/>
      <c r="B401" s="163"/>
      <c r="C401" s="164" t="s">
        <v>10</v>
      </c>
      <c r="D401" s="165"/>
      <c r="E401" s="166"/>
      <c r="F401" s="167"/>
      <c r="G401" s="176"/>
      <c r="H401" s="177" t="s">
        <v>10</v>
      </c>
      <c r="I401" s="178"/>
      <c r="J401" s="179"/>
      <c r="K401" s="180"/>
      <c r="L401" s="189"/>
      <c r="M401" s="190" t="s">
        <v>10</v>
      </c>
      <c r="N401" s="191"/>
      <c r="O401" s="192"/>
      <c r="P401" s="193"/>
      <c r="Q401" s="201"/>
      <c r="R401" s="202" t="s">
        <v>10</v>
      </c>
      <c r="S401" s="203"/>
      <c r="T401" s="204"/>
      <c r="U401" s="205"/>
      <c r="W401" s="92"/>
    </row>
    <row r="402" spans="1:23" x14ac:dyDescent="0.25">
      <c r="A402" s="241"/>
      <c r="B402" s="163"/>
      <c r="C402" s="242" t="s">
        <v>30</v>
      </c>
      <c r="D402" s="242"/>
      <c r="E402" s="166"/>
      <c r="F402" s="167"/>
      <c r="G402" s="176"/>
      <c r="H402" s="243" t="s">
        <v>30</v>
      </c>
      <c r="I402" s="243"/>
      <c r="J402" s="179"/>
      <c r="K402" s="180"/>
      <c r="L402" s="189"/>
      <c r="M402" s="244" t="s">
        <v>30</v>
      </c>
      <c r="N402" s="244"/>
      <c r="O402" s="192"/>
      <c r="P402" s="193"/>
      <c r="Q402" s="201"/>
      <c r="R402" s="245" t="s">
        <v>30</v>
      </c>
      <c r="S402" s="245"/>
      <c r="T402" s="204"/>
      <c r="U402" s="205"/>
      <c r="W402" s="92"/>
    </row>
    <row r="403" spans="1:23" thickBot="1" x14ac:dyDescent="0.3">
      <c r="A403" s="93" t="s">
        <v>36</v>
      </c>
      <c r="B403" s="168">
        <v>30</v>
      </c>
      <c r="C403" s="232" t="s">
        <v>16</v>
      </c>
      <c r="D403" s="232"/>
      <c r="E403" s="233">
        <f t="shared" ref="E403" si="118">SUM(F391:F402)</f>
        <v>0</v>
      </c>
      <c r="F403" s="234"/>
      <c r="G403" s="181">
        <f>B403</f>
        <v>30</v>
      </c>
      <c r="H403" s="235" t="s">
        <v>16</v>
      </c>
      <c r="I403" s="235"/>
      <c r="J403" s="236">
        <f t="shared" ref="J403" si="119">SUM(K391:K402)</f>
        <v>0</v>
      </c>
      <c r="K403" s="236"/>
      <c r="L403" s="194">
        <f>B403</f>
        <v>30</v>
      </c>
      <c r="M403" s="237" t="s">
        <v>16</v>
      </c>
      <c r="N403" s="237"/>
      <c r="O403" s="238">
        <f t="shared" ref="O403" si="120">SUM(P391:P402)</f>
        <v>0</v>
      </c>
      <c r="P403" s="239"/>
      <c r="Q403" s="206">
        <f>B403</f>
        <v>30</v>
      </c>
      <c r="R403" s="229" t="s">
        <v>16</v>
      </c>
      <c r="S403" s="229"/>
      <c r="T403" s="230">
        <f t="shared" ref="T403" si="121">SUM(U391:U402)</f>
        <v>0</v>
      </c>
      <c r="U403" s="231"/>
      <c r="V403" s="215">
        <f>E403+J403+O403+T403</f>
        <v>0</v>
      </c>
      <c r="W403" s="216"/>
    </row>
    <row r="404" spans="1:23" ht="15" customHeight="1" x14ac:dyDescent="0.25">
      <c r="A404" s="240" t="str">
        <f>CONCATENATE($Q$3,"-",$R$3)</f>
        <v>31-</v>
      </c>
      <c r="B404" s="158"/>
      <c r="C404" s="159" t="s">
        <v>2</v>
      </c>
      <c r="D404" s="160"/>
      <c r="E404" s="161"/>
      <c r="F404" s="162"/>
      <c r="G404" s="171"/>
      <c r="H404" s="172" t="s">
        <v>2</v>
      </c>
      <c r="I404" s="173"/>
      <c r="J404" s="174"/>
      <c r="K404" s="175"/>
      <c r="L404" s="184"/>
      <c r="M404" s="185" t="s">
        <v>2</v>
      </c>
      <c r="N404" s="186"/>
      <c r="O404" s="187"/>
      <c r="P404" s="188"/>
      <c r="Q404" s="196"/>
      <c r="R404" s="197" t="s">
        <v>2</v>
      </c>
      <c r="S404" s="198"/>
      <c r="T404" s="199"/>
      <c r="U404" s="200"/>
      <c r="V404" s="90"/>
      <c r="W404" s="91"/>
    </row>
    <row r="405" spans="1:23" x14ac:dyDescent="0.25">
      <c r="A405" s="241"/>
      <c r="B405" s="163"/>
      <c r="C405" s="164" t="s">
        <v>28</v>
      </c>
      <c r="D405" s="165"/>
      <c r="E405" s="166"/>
      <c r="F405" s="167"/>
      <c r="G405" s="176"/>
      <c r="H405" s="177" t="s">
        <v>28</v>
      </c>
      <c r="I405" s="178"/>
      <c r="J405" s="179"/>
      <c r="K405" s="180"/>
      <c r="L405" s="189"/>
      <c r="M405" s="190" t="s">
        <v>28</v>
      </c>
      <c r="N405" s="191"/>
      <c r="O405" s="192"/>
      <c r="P405" s="193"/>
      <c r="Q405" s="201"/>
      <c r="R405" s="202" t="s">
        <v>28</v>
      </c>
      <c r="S405" s="203"/>
      <c r="T405" s="204"/>
      <c r="U405" s="205"/>
      <c r="W405" s="92"/>
    </row>
    <row r="406" spans="1:23" x14ac:dyDescent="0.25">
      <c r="A406" s="241"/>
      <c r="B406" s="163"/>
      <c r="C406" s="164" t="s">
        <v>3</v>
      </c>
      <c r="D406" s="165"/>
      <c r="E406" s="166"/>
      <c r="F406" s="167"/>
      <c r="G406" s="176"/>
      <c r="H406" s="177" t="s">
        <v>3</v>
      </c>
      <c r="I406" s="178"/>
      <c r="J406" s="179"/>
      <c r="K406" s="180"/>
      <c r="L406" s="189"/>
      <c r="M406" s="190" t="s">
        <v>3</v>
      </c>
      <c r="N406" s="191"/>
      <c r="O406" s="192"/>
      <c r="P406" s="193"/>
      <c r="Q406" s="201"/>
      <c r="R406" s="202" t="s">
        <v>3</v>
      </c>
      <c r="S406" s="203"/>
      <c r="T406" s="204"/>
      <c r="U406" s="205"/>
      <c r="W406" s="92"/>
    </row>
    <row r="407" spans="1:23" x14ac:dyDescent="0.25">
      <c r="A407" s="241"/>
      <c r="B407" s="163"/>
      <c r="C407" s="164" t="s">
        <v>4</v>
      </c>
      <c r="D407" s="165"/>
      <c r="E407" s="166"/>
      <c r="F407" s="167"/>
      <c r="G407" s="176"/>
      <c r="H407" s="177" t="s">
        <v>4</v>
      </c>
      <c r="I407" s="178"/>
      <c r="J407" s="179"/>
      <c r="K407" s="180"/>
      <c r="L407" s="189"/>
      <c r="M407" s="190" t="s">
        <v>4</v>
      </c>
      <c r="N407" s="191"/>
      <c r="O407" s="192"/>
      <c r="P407" s="193"/>
      <c r="Q407" s="201"/>
      <c r="R407" s="202" t="s">
        <v>4</v>
      </c>
      <c r="S407" s="203"/>
      <c r="T407" s="204"/>
      <c r="U407" s="205"/>
      <c r="W407" s="92"/>
    </row>
    <row r="408" spans="1:23" x14ac:dyDescent="0.25">
      <c r="A408" s="241"/>
      <c r="B408" s="163"/>
      <c r="C408" s="164" t="s">
        <v>5</v>
      </c>
      <c r="D408" s="165"/>
      <c r="E408" s="166"/>
      <c r="F408" s="167"/>
      <c r="G408" s="176"/>
      <c r="H408" s="177" t="s">
        <v>5</v>
      </c>
      <c r="I408" s="178"/>
      <c r="J408" s="179"/>
      <c r="K408" s="180"/>
      <c r="L408" s="189"/>
      <c r="M408" s="190" t="s">
        <v>5</v>
      </c>
      <c r="N408" s="191"/>
      <c r="O408" s="192"/>
      <c r="P408" s="193"/>
      <c r="Q408" s="201"/>
      <c r="R408" s="202" t="s">
        <v>5</v>
      </c>
      <c r="S408" s="203"/>
      <c r="T408" s="204"/>
      <c r="U408" s="205"/>
      <c r="W408" s="92"/>
    </row>
    <row r="409" spans="1:23" x14ac:dyDescent="0.25">
      <c r="A409" s="241"/>
      <c r="B409" s="163"/>
      <c r="C409" s="164" t="s">
        <v>6</v>
      </c>
      <c r="D409" s="165"/>
      <c r="E409" s="166"/>
      <c r="F409" s="167"/>
      <c r="G409" s="176"/>
      <c r="H409" s="177" t="s">
        <v>6</v>
      </c>
      <c r="I409" s="178"/>
      <c r="J409" s="179"/>
      <c r="K409" s="180"/>
      <c r="L409" s="189"/>
      <c r="M409" s="190" t="s">
        <v>6</v>
      </c>
      <c r="N409" s="191"/>
      <c r="O409" s="192"/>
      <c r="P409" s="193"/>
      <c r="Q409" s="201"/>
      <c r="R409" s="202" t="s">
        <v>6</v>
      </c>
      <c r="S409" s="203"/>
      <c r="T409" s="204"/>
      <c r="U409" s="205"/>
      <c r="W409" s="92"/>
    </row>
    <row r="410" spans="1:23" x14ac:dyDescent="0.25">
      <c r="A410" s="241"/>
      <c r="B410" s="163"/>
      <c r="C410" s="164" t="s">
        <v>7</v>
      </c>
      <c r="D410" s="165"/>
      <c r="E410" s="166"/>
      <c r="F410" s="167"/>
      <c r="G410" s="176"/>
      <c r="H410" s="177" t="s">
        <v>7</v>
      </c>
      <c r="I410" s="178"/>
      <c r="J410" s="179"/>
      <c r="K410" s="180"/>
      <c r="L410" s="189"/>
      <c r="M410" s="190" t="s">
        <v>7</v>
      </c>
      <c r="N410" s="191"/>
      <c r="O410" s="192"/>
      <c r="P410" s="193"/>
      <c r="Q410" s="201"/>
      <c r="R410" s="202" t="s">
        <v>7</v>
      </c>
      <c r="S410" s="203"/>
      <c r="T410" s="204"/>
      <c r="U410" s="205"/>
      <c r="W410" s="92"/>
    </row>
    <row r="411" spans="1:23" x14ac:dyDescent="0.25">
      <c r="A411" s="241"/>
      <c r="B411" s="163"/>
      <c r="C411" s="164" t="s">
        <v>29</v>
      </c>
      <c r="D411" s="165"/>
      <c r="E411" s="166"/>
      <c r="F411" s="167"/>
      <c r="G411" s="176"/>
      <c r="H411" s="177" t="s">
        <v>29</v>
      </c>
      <c r="I411" s="178"/>
      <c r="J411" s="179"/>
      <c r="K411" s="180"/>
      <c r="L411" s="189"/>
      <c r="M411" s="190" t="s">
        <v>29</v>
      </c>
      <c r="N411" s="191"/>
      <c r="O411" s="192"/>
      <c r="P411" s="193"/>
      <c r="Q411" s="201"/>
      <c r="R411" s="202" t="s">
        <v>29</v>
      </c>
      <c r="S411" s="203"/>
      <c r="T411" s="204"/>
      <c r="U411" s="205"/>
      <c r="W411" s="92"/>
    </row>
    <row r="412" spans="1:23" x14ac:dyDescent="0.25">
      <c r="A412" s="241"/>
      <c r="B412" s="163"/>
      <c r="C412" s="164" t="s">
        <v>8</v>
      </c>
      <c r="D412" s="165"/>
      <c r="E412" s="166"/>
      <c r="F412" s="167"/>
      <c r="G412" s="176"/>
      <c r="H412" s="177" t="s">
        <v>8</v>
      </c>
      <c r="I412" s="178"/>
      <c r="J412" s="179"/>
      <c r="K412" s="180"/>
      <c r="L412" s="189"/>
      <c r="M412" s="190" t="s">
        <v>8</v>
      </c>
      <c r="N412" s="191"/>
      <c r="O412" s="192"/>
      <c r="P412" s="193"/>
      <c r="Q412" s="201"/>
      <c r="R412" s="202" t="s">
        <v>8</v>
      </c>
      <c r="S412" s="203"/>
      <c r="T412" s="204"/>
      <c r="U412" s="205"/>
      <c r="W412" s="92"/>
    </row>
    <row r="413" spans="1:23" x14ac:dyDescent="0.25">
      <c r="A413" s="241"/>
      <c r="B413" s="163"/>
      <c r="C413" s="164" t="s">
        <v>9</v>
      </c>
      <c r="D413" s="165"/>
      <c r="E413" s="166"/>
      <c r="F413" s="167"/>
      <c r="G413" s="176"/>
      <c r="H413" s="177" t="s">
        <v>9</v>
      </c>
      <c r="I413" s="178"/>
      <c r="J413" s="179"/>
      <c r="K413" s="180"/>
      <c r="L413" s="189"/>
      <c r="M413" s="190" t="s">
        <v>9</v>
      </c>
      <c r="N413" s="191"/>
      <c r="O413" s="192"/>
      <c r="P413" s="193"/>
      <c r="Q413" s="201"/>
      <c r="R413" s="202" t="s">
        <v>9</v>
      </c>
      <c r="S413" s="203"/>
      <c r="T413" s="204"/>
      <c r="U413" s="205"/>
      <c r="W413" s="92"/>
    </row>
    <row r="414" spans="1:23" x14ac:dyDescent="0.25">
      <c r="A414" s="241"/>
      <c r="B414" s="163"/>
      <c r="C414" s="164" t="s">
        <v>10</v>
      </c>
      <c r="D414" s="165"/>
      <c r="E414" s="166"/>
      <c r="F414" s="167"/>
      <c r="G414" s="176"/>
      <c r="H414" s="177" t="s">
        <v>10</v>
      </c>
      <c r="I414" s="178"/>
      <c r="J414" s="179"/>
      <c r="K414" s="180"/>
      <c r="L414" s="189"/>
      <c r="M414" s="190" t="s">
        <v>10</v>
      </c>
      <c r="N414" s="191"/>
      <c r="O414" s="192"/>
      <c r="P414" s="193"/>
      <c r="Q414" s="201"/>
      <c r="R414" s="202" t="s">
        <v>10</v>
      </c>
      <c r="S414" s="203"/>
      <c r="T414" s="204"/>
      <c r="U414" s="205"/>
      <c r="W414" s="92"/>
    </row>
    <row r="415" spans="1:23" x14ac:dyDescent="0.25">
      <c r="A415" s="241"/>
      <c r="B415" s="163"/>
      <c r="C415" s="242" t="s">
        <v>30</v>
      </c>
      <c r="D415" s="242"/>
      <c r="E415" s="166"/>
      <c r="F415" s="167"/>
      <c r="G415" s="176"/>
      <c r="H415" s="243" t="s">
        <v>30</v>
      </c>
      <c r="I415" s="243"/>
      <c r="J415" s="179"/>
      <c r="K415" s="180"/>
      <c r="L415" s="189"/>
      <c r="M415" s="244" t="s">
        <v>30</v>
      </c>
      <c r="N415" s="244"/>
      <c r="O415" s="192"/>
      <c r="P415" s="193"/>
      <c r="Q415" s="201"/>
      <c r="R415" s="245" t="s">
        <v>30</v>
      </c>
      <c r="S415" s="245"/>
      <c r="T415" s="204"/>
      <c r="U415" s="205"/>
      <c r="W415" s="92"/>
    </row>
    <row r="416" spans="1:23" thickBot="1" x14ac:dyDescent="0.3">
      <c r="A416" s="93" t="s">
        <v>36</v>
      </c>
      <c r="B416" s="168">
        <v>31</v>
      </c>
      <c r="C416" s="232" t="s">
        <v>16</v>
      </c>
      <c r="D416" s="232"/>
      <c r="E416" s="233">
        <f t="shared" ref="E416" si="122">SUM(F404:F415)</f>
        <v>0</v>
      </c>
      <c r="F416" s="234"/>
      <c r="G416" s="181">
        <f>B416</f>
        <v>31</v>
      </c>
      <c r="H416" s="235" t="s">
        <v>16</v>
      </c>
      <c r="I416" s="235"/>
      <c r="J416" s="236">
        <f t="shared" ref="J416" si="123">SUM(K404:K415)</f>
        <v>0</v>
      </c>
      <c r="K416" s="236"/>
      <c r="L416" s="194">
        <f>B416</f>
        <v>31</v>
      </c>
      <c r="M416" s="237" t="s">
        <v>16</v>
      </c>
      <c r="N416" s="237"/>
      <c r="O416" s="238">
        <f t="shared" ref="O416" si="124">SUM(P404:P415)</f>
        <v>0</v>
      </c>
      <c r="P416" s="239"/>
      <c r="Q416" s="206">
        <f>B416</f>
        <v>31</v>
      </c>
      <c r="R416" s="229" t="s">
        <v>16</v>
      </c>
      <c r="S416" s="229"/>
      <c r="T416" s="230">
        <f t="shared" ref="T416" si="125">SUM(U404:U415)</f>
        <v>0</v>
      </c>
      <c r="U416" s="231"/>
      <c r="V416" s="215">
        <f>E416+J416+O416+T416</f>
        <v>0</v>
      </c>
      <c r="W416" s="216"/>
    </row>
    <row r="417" spans="1:23" ht="15" customHeight="1" x14ac:dyDescent="0.25">
      <c r="A417" s="240" t="str">
        <f>CONCATENATE($Q$4,"-",$R$4)</f>
        <v>32-</v>
      </c>
      <c r="B417" s="158"/>
      <c r="C417" s="159" t="s">
        <v>2</v>
      </c>
      <c r="D417" s="160"/>
      <c r="E417" s="161"/>
      <c r="F417" s="162"/>
      <c r="G417" s="171"/>
      <c r="H417" s="172" t="s">
        <v>2</v>
      </c>
      <c r="I417" s="173"/>
      <c r="J417" s="174"/>
      <c r="K417" s="175"/>
      <c r="L417" s="184"/>
      <c r="M417" s="185" t="s">
        <v>2</v>
      </c>
      <c r="N417" s="186"/>
      <c r="O417" s="187"/>
      <c r="P417" s="188"/>
      <c r="Q417" s="196"/>
      <c r="R417" s="197" t="s">
        <v>2</v>
      </c>
      <c r="S417" s="198"/>
      <c r="T417" s="199"/>
      <c r="U417" s="200"/>
      <c r="V417" s="90"/>
      <c r="W417" s="91"/>
    </row>
    <row r="418" spans="1:23" x14ac:dyDescent="0.25">
      <c r="A418" s="241"/>
      <c r="B418" s="163"/>
      <c r="C418" s="164" t="s">
        <v>28</v>
      </c>
      <c r="D418" s="165"/>
      <c r="E418" s="166"/>
      <c r="F418" s="167"/>
      <c r="G418" s="176"/>
      <c r="H418" s="177" t="s">
        <v>28</v>
      </c>
      <c r="I418" s="178"/>
      <c r="J418" s="179"/>
      <c r="K418" s="180"/>
      <c r="L418" s="189"/>
      <c r="M418" s="190" t="s">
        <v>28</v>
      </c>
      <c r="N418" s="191"/>
      <c r="O418" s="192"/>
      <c r="P418" s="193"/>
      <c r="Q418" s="201"/>
      <c r="R418" s="202" t="s">
        <v>28</v>
      </c>
      <c r="S418" s="203"/>
      <c r="T418" s="204"/>
      <c r="U418" s="205"/>
      <c r="W418" s="92"/>
    </row>
    <row r="419" spans="1:23" x14ac:dyDescent="0.25">
      <c r="A419" s="241"/>
      <c r="B419" s="163"/>
      <c r="C419" s="164" t="s">
        <v>3</v>
      </c>
      <c r="D419" s="165"/>
      <c r="E419" s="166"/>
      <c r="F419" s="167"/>
      <c r="G419" s="176"/>
      <c r="H419" s="177" t="s">
        <v>3</v>
      </c>
      <c r="I419" s="178"/>
      <c r="J419" s="179"/>
      <c r="K419" s="180"/>
      <c r="L419" s="189"/>
      <c r="M419" s="190" t="s">
        <v>3</v>
      </c>
      <c r="N419" s="191"/>
      <c r="O419" s="192"/>
      <c r="P419" s="193"/>
      <c r="Q419" s="201"/>
      <c r="R419" s="202" t="s">
        <v>3</v>
      </c>
      <c r="S419" s="203"/>
      <c r="T419" s="204"/>
      <c r="U419" s="205"/>
      <c r="W419" s="92"/>
    </row>
    <row r="420" spans="1:23" x14ac:dyDescent="0.25">
      <c r="A420" s="241"/>
      <c r="B420" s="163"/>
      <c r="C420" s="164" t="s">
        <v>4</v>
      </c>
      <c r="D420" s="165"/>
      <c r="E420" s="166"/>
      <c r="F420" s="167"/>
      <c r="G420" s="176"/>
      <c r="H420" s="177" t="s">
        <v>4</v>
      </c>
      <c r="I420" s="178"/>
      <c r="J420" s="179"/>
      <c r="K420" s="180"/>
      <c r="L420" s="189"/>
      <c r="M420" s="190" t="s">
        <v>4</v>
      </c>
      <c r="N420" s="191"/>
      <c r="O420" s="192"/>
      <c r="P420" s="193"/>
      <c r="Q420" s="201"/>
      <c r="R420" s="202" t="s">
        <v>4</v>
      </c>
      <c r="S420" s="203"/>
      <c r="T420" s="204"/>
      <c r="U420" s="205"/>
      <c r="W420" s="92"/>
    </row>
    <row r="421" spans="1:23" x14ac:dyDescent="0.25">
      <c r="A421" s="241"/>
      <c r="B421" s="163"/>
      <c r="C421" s="164" t="s">
        <v>5</v>
      </c>
      <c r="D421" s="165"/>
      <c r="E421" s="166"/>
      <c r="F421" s="167"/>
      <c r="G421" s="176"/>
      <c r="H421" s="177" t="s">
        <v>5</v>
      </c>
      <c r="I421" s="178"/>
      <c r="J421" s="179"/>
      <c r="K421" s="180"/>
      <c r="L421" s="189"/>
      <c r="M421" s="190" t="s">
        <v>5</v>
      </c>
      <c r="N421" s="191"/>
      <c r="O421" s="192"/>
      <c r="P421" s="193"/>
      <c r="Q421" s="201"/>
      <c r="R421" s="202" t="s">
        <v>5</v>
      </c>
      <c r="S421" s="203"/>
      <c r="T421" s="204"/>
      <c r="U421" s="205"/>
      <c r="W421" s="92"/>
    </row>
    <row r="422" spans="1:23" x14ac:dyDescent="0.25">
      <c r="A422" s="241"/>
      <c r="B422" s="163"/>
      <c r="C422" s="164" t="s">
        <v>6</v>
      </c>
      <c r="D422" s="165"/>
      <c r="E422" s="166"/>
      <c r="F422" s="167"/>
      <c r="G422" s="176"/>
      <c r="H422" s="177" t="s">
        <v>6</v>
      </c>
      <c r="I422" s="178"/>
      <c r="J422" s="179"/>
      <c r="K422" s="180"/>
      <c r="L422" s="189"/>
      <c r="M422" s="190" t="s">
        <v>6</v>
      </c>
      <c r="N422" s="191"/>
      <c r="O422" s="192"/>
      <c r="P422" s="193"/>
      <c r="Q422" s="201"/>
      <c r="R422" s="202" t="s">
        <v>6</v>
      </c>
      <c r="S422" s="203"/>
      <c r="T422" s="204"/>
      <c r="U422" s="205"/>
      <c r="W422" s="92"/>
    </row>
    <row r="423" spans="1:23" x14ac:dyDescent="0.25">
      <c r="A423" s="241"/>
      <c r="B423" s="163"/>
      <c r="C423" s="164" t="s">
        <v>7</v>
      </c>
      <c r="D423" s="165"/>
      <c r="E423" s="166"/>
      <c r="F423" s="167"/>
      <c r="G423" s="176"/>
      <c r="H423" s="177" t="s">
        <v>7</v>
      </c>
      <c r="I423" s="178"/>
      <c r="J423" s="179"/>
      <c r="K423" s="180"/>
      <c r="L423" s="189"/>
      <c r="M423" s="190" t="s">
        <v>7</v>
      </c>
      <c r="N423" s="191"/>
      <c r="O423" s="192"/>
      <c r="P423" s="193"/>
      <c r="Q423" s="201"/>
      <c r="R423" s="202" t="s">
        <v>7</v>
      </c>
      <c r="S423" s="203"/>
      <c r="T423" s="204"/>
      <c r="U423" s="205"/>
      <c r="W423" s="92"/>
    </row>
    <row r="424" spans="1:23" x14ac:dyDescent="0.25">
      <c r="A424" s="241"/>
      <c r="B424" s="163"/>
      <c r="C424" s="164" t="s">
        <v>29</v>
      </c>
      <c r="D424" s="165"/>
      <c r="E424" s="166"/>
      <c r="F424" s="167"/>
      <c r="G424" s="176"/>
      <c r="H424" s="177" t="s">
        <v>29</v>
      </c>
      <c r="I424" s="178"/>
      <c r="J424" s="179"/>
      <c r="K424" s="180"/>
      <c r="L424" s="189"/>
      <c r="M424" s="190" t="s">
        <v>29</v>
      </c>
      <c r="N424" s="191"/>
      <c r="O424" s="192"/>
      <c r="P424" s="193"/>
      <c r="Q424" s="201"/>
      <c r="R424" s="202" t="s">
        <v>29</v>
      </c>
      <c r="S424" s="203"/>
      <c r="T424" s="204"/>
      <c r="U424" s="205"/>
      <c r="W424" s="92"/>
    </row>
    <row r="425" spans="1:23" x14ac:dyDescent="0.25">
      <c r="A425" s="241"/>
      <c r="B425" s="163"/>
      <c r="C425" s="164" t="s">
        <v>8</v>
      </c>
      <c r="D425" s="165"/>
      <c r="E425" s="166"/>
      <c r="F425" s="167"/>
      <c r="G425" s="176"/>
      <c r="H425" s="177" t="s">
        <v>8</v>
      </c>
      <c r="I425" s="178"/>
      <c r="J425" s="179"/>
      <c r="K425" s="180"/>
      <c r="L425" s="189"/>
      <c r="M425" s="190" t="s">
        <v>8</v>
      </c>
      <c r="N425" s="191"/>
      <c r="O425" s="192"/>
      <c r="P425" s="193"/>
      <c r="Q425" s="201"/>
      <c r="R425" s="202" t="s">
        <v>8</v>
      </c>
      <c r="S425" s="203"/>
      <c r="T425" s="204"/>
      <c r="U425" s="205"/>
      <c r="W425" s="92"/>
    </row>
    <row r="426" spans="1:23" x14ac:dyDescent="0.25">
      <c r="A426" s="241"/>
      <c r="B426" s="163"/>
      <c r="C426" s="164" t="s">
        <v>9</v>
      </c>
      <c r="D426" s="165"/>
      <c r="E426" s="166"/>
      <c r="F426" s="167"/>
      <c r="G426" s="176"/>
      <c r="H426" s="177" t="s">
        <v>9</v>
      </c>
      <c r="I426" s="178"/>
      <c r="J426" s="179"/>
      <c r="K426" s="180"/>
      <c r="L426" s="189"/>
      <c r="M426" s="190" t="s">
        <v>9</v>
      </c>
      <c r="N426" s="191"/>
      <c r="O426" s="192"/>
      <c r="P426" s="193"/>
      <c r="Q426" s="201"/>
      <c r="R426" s="202" t="s">
        <v>9</v>
      </c>
      <c r="S426" s="203"/>
      <c r="T426" s="204"/>
      <c r="U426" s="205"/>
      <c r="W426" s="92"/>
    </row>
    <row r="427" spans="1:23" x14ac:dyDescent="0.25">
      <c r="A427" s="241"/>
      <c r="B427" s="163"/>
      <c r="C427" s="164" t="s">
        <v>10</v>
      </c>
      <c r="D427" s="165"/>
      <c r="E427" s="166"/>
      <c r="F427" s="167"/>
      <c r="G427" s="176"/>
      <c r="H427" s="177" t="s">
        <v>10</v>
      </c>
      <c r="I427" s="178"/>
      <c r="J427" s="179"/>
      <c r="K427" s="180"/>
      <c r="L427" s="189"/>
      <c r="M427" s="190" t="s">
        <v>10</v>
      </c>
      <c r="N427" s="191"/>
      <c r="O427" s="192"/>
      <c r="P427" s="193"/>
      <c r="Q427" s="201"/>
      <c r="R427" s="202" t="s">
        <v>10</v>
      </c>
      <c r="S427" s="203"/>
      <c r="T427" s="204"/>
      <c r="U427" s="205"/>
      <c r="W427" s="92"/>
    </row>
    <row r="428" spans="1:23" x14ac:dyDescent="0.25">
      <c r="A428" s="241"/>
      <c r="B428" s="163"/>
      <c r="C428" s="242" t="s">
        <v>30</v>
      </c>
      <c r="D428" s="242"/>
      <c r="E428" s="166"/>
      <c r="F428" s="167"/>
      <c r="G428" s="176"/>
      <c r="H428" s="243" t="s">
        <v>30</v>
      </c>
      <c r="I428" s="243"/>
      <c r="J428" s="179"/>
      <c r="K428" s="180"/>
      <c r="L428" s="189"/>
      <c r="M428" s="244" t="s">
        <v>30</v>
      </c>
      <c r="N428" s="244"/>
      <c r="O428" s="192"/>
      <c r="P428" s="193"/>
      <c r="Q428" s="201"/>
      <c r="R428" s="245" t="s">
        <v>30</v>
      </c>
      <c r="S428" s="245"/>
      <c r="T428" s="204"/>
      <c r="U428" s="205"/>
      <c r="W428" s="92"/>
    </row>
    <row r="429" spans="1:23" thickBot="1" x14ac:dyDescent="0.3">
      <c r="A429" s="93" t="s">
        <v>36</v>
      </c>
      <c r="B429" s="168">
        <v>32</v>
      </c>
      <c r="C429" s="232" t="s">
        <v>16</v>
      </c>
      <c r="D429" s="232"/>
      <c r="E429" s="233">
        <f t="shared" ref="E429" si="126">SUM(F417:F428)</f>
        <v>0</v>
      </c>
      <c r="F429" s="234"/>
      <c r="G429" s="181">
        <f>B429</f>
        <v>32</v>
      </c>
      <c r="H429" s="235" t="s">
        <v>16</v>
      </c>
      <c r="I429" s="235"/>
      <c r="J429" s="236">
        <f t="shared" ref="J429" si="127">SUM(K417:K428)</f>
        <v>0</v>
      </c>
      <c r="K429" s="236"/>
      <c r="L429" s="194">
        <f>B429</f>
        <v>32</v>
      </c>
      <c r="M429" s="237" t="s">
        <v>16</v>
      </c>
      <c r="N429" s="237"/>
      <c r="O429" s="238">
        <f t="shared" ref="O429" si="128">SUM(P417:P428)</f>
        <v>0</v>
      </c>
      <c r="P429" s="239"/>
      <c r="Q429" s="206">
        <f>B429</f>
        <v>32</v>
      </c>
      <c r="R429" s="229" t="s">
        <v>16</v>
      </c>
      <c r="S429" s="229"/>
      <c r="T429" s="230">
        <f t="shared" ref="T429" si="129">SUM(U417:U428)</f>
        <v>0</v>
      </c>
      <c r="U429" s="231"/>
      <c r="V429" s="215">
        <f>E429+J429+O429+T429</f>
        <v>0</v>
      </c>
      <c r="W429" s="216"/>
    </row>
    <row r="430" spans="1:23" ht="15" customHeight="1" x14ac:dyDescent="0.25">
      <c r="A430" s="240" t="str">
        <f>CONCATENATE($Q$5,"-",$R$5)</f>
        <v>33-</v>
      </c>
      <c r="B430" s="158"/>
      <c r="C430" s="159" t="s">
        <v>2</v>
      </c>
      <c r="D430" s="160"/>
      <c r="E430" s="161"/>
      <c r="F430" s="162"/>
      <c r="G430" s="171"/>
      <c r="H430" s="172" t="s">
        <v>2</v>
      </c>
      <c r="I430" s="173"/>
      <c r="J430" s="174"/>
      <c r="K430" s="175"/>
      <c r="L430" s="184"/>
      <c r="M430" s="185" t="s">
        <v>2</v>
      </c>
      <c r="N430" s="186"/>
      <c r="O430" s="187"/>
      <c r="P430" s="188"/>
      <c r="Q430" s="196"/>
      <c r="R430" s="197" t="s">
        <v>2</v>
      </c>
      <c r="S430" s="198"/>
      <c r="T430" s="199"/>
      <c r="U430" s="200"/>
      <c r="V430" s="90"/>
      <c r="W430" s="91"/>
    </row>
    <row r="431" spans="1:23" x14ac:dyDescent="0.25">
      <c r="A431" s="241"/>
      <c r="B431" s="163"/>
      <c r="C431" s="164" t="s">
        <v>28</v>
      </c>
      <c r="D431" s="165"/>
      <c r="E431" s="166"/>
      <c r="F431" s="167"/>
      <c r="G431" s="176"/>
      <c r="H431" s="177" t="s">
        <v>28</v>
      </c>
      <c r="I431" s="178"/>
      <c r="J431" s="179"/>
      <c r="K431" s="180"/>
      <c r="L431" s="189"/>
      <c r="M431" s="190" t="s">
        <v>28</v>
      </c>
      <c r="N431" s="191"/>
      <c r="O431" s="192"/>
      <c r="P431" s="193"/>
      <c r="Q431" s="201"/>
      <c r="R431" s="202" t="s">
        <v>28</v>
      </c>
      <c r="S431" s="203"/>
      <c r="T431" s="204"/>
      <c r="U431" s="205"/>
      <c r="W431" s="92"/>
    </row>
    <row r="432" spans="1:23" x14ac:dyDescent="0.25">
      <c r="A432" s="241"/>
      <c r="B432" s="163"/>
      <c r="C432" s="164" t="s">
        <v>3</v>
      </c>
      <c r="D432" s="165"/>
      <c r="E432" s="166"/>
      <c r="F432" s="167"/>
      <c r="G432" s="176"/>
      <c r="H432" s="177" t="s">
        <v>3</v>
      </c>
      <c r="I432" s="178"/>
      <c r="J432" s="179"/>
      <c r="K432" s="180"/>
      <c r="L432" s="189"/>
      <c r="M432" s="190" t="s">
        <v>3</v>
      </c>
      <c r="N432" s="191"/>
      <c r="O432" s="192"/>
      <c r="P432" s="193"/>
      <c r="Q432" s="201"/>
      <c r="R432" s="202" t="s">
        <v>3</v>
      </c>
      <c r="S432" s="203"/>
      <c r="T432" s="204"/>
      <c r="U432" s="205"/>
      <c r="W432" s="92"/>
    </row>
    <row r="433" spans="1:23" x14ac:dyDescent="0.25">
      <c r="A433" s="241"/>
      <c r="B433" s="163"/>
      <c r="C433" s="164" t="s">
        <v>4</v>
      </c>
      <c r="D433" s="165"/>
      <c r="E433" s="166"/>
      <c r="F433" s="167"/>
      <c r="G433" s="176"/>
      <c r="H433" s="177" t="s">
        <v>4</v>
      </c>
      <c r="I433" s="178"/>
      <c r="J433" s="179"/>
      <c r="K433" s="180"/>
      <c r="L433" s="189"/>
      <c r="M433" s="190" t="s">
        <v>4</v>
      </c>
      <c r="N433" s="191"/>
      <c r="O433" s="192"/>
      <c r="P433" s="193"/>
      <c r="Q433" s="201"/>
      <c r="R433" s="202" t="s">
        <v>4</v>
      </c>
      <c r="S433" s="203"/>
      <c r="T433" s="204"/>
      <c r="U433" s="205"/>
      <c r="W433" s="92"/>
    </row>
    <row r="434" spans="1:23" x14ac:dyDescent="0.25">
      <c r="A434" s="241"/>
      <c r="B434" s="163"/>
      <c r="C434" s="164" t="s">
        <v>5</v>
      </c>
      <c r="D434" s="165"/>
      <c r="E434" s="166"/>
      <c r="F434" s="167"/>
      <c r="G434" s="176"/>
      <c r="H434" s="177" t="s">
        <v>5</v>
      </c>
      <c r="I434" s="178"/>
      <c r="J434" s="179"/>
      <c r="K434" s="180"/>
      <c r="L434" s="189"/>
      <c r="M434" s="190" t="s">
        <v>5</v>
      </c>
      <c r="N434" s="191"/>
      <c r="O434" s="192"/>
      <c r="P434" s="193"/>
      <c r="Q434" s="201"/>
      <c r="R434" s="202" t="s">
        <v>5</v>
      </c>
      <c r="S434" s="203"/>
      <c r="T434" s="204"/>
      <c r="U434" s="205"/>
      <c r="W434" s="92"/>
    </row>
    <row r="435" spans="1:23" x14ac:dyDescent="0.25">
      <c r="A435" s="241"/>
      <c r="B435" s="163"/>
      <c r="C435" s="164" t="s">
        <v>6</v>
      </c>
      <c r="D435" s="165"/>
      <c r="E435" s="166"/>
      <c r="F435" s="167"/>
      <c r="G435" s="176"/>
      <c r="H435" s="177" t="s">
        <v>6</v>
      </c>
      <c r="I435" s="178"/>
      <c r="J435" s="179"/>
      <c r="K435" s="180"/>
      <c r="L435" s="189"/>
      <c r="M435" s="190" t="s">
        <v>6</v>
      </c>
      <c r="N435" s="191"/>
      <c r="O435" s="192"/>
      <c r="P435" s="193"/>
      <c r="Q435" s="201"/>
      <c r="R435" s="202" t="s">
        <v>6</v>
      </c>
      <c r="S435" s="203"/>
      <c r="T435" s="204"/>
      <c r="U435" s="205"/>
      <c r="W435" s="92"/>
    </row>
    <row r="436" spans="1:23" x14ac:dyDescent="0.25">
      <c r="A436" s="241"/>
      <c r="B436" s="163"/>
      <c r="C436" s="164" t="s">
        <v>7</v>
      </c>
      <c r="D436" s="165"/>
      <c r="E436" s="166"/>
      <c r="F436" s="167"/>
      <c r="G436" s="176"/>
      <c r="H436" s="177" t="s">
        <v>7</v>
      </c>
      <c r="I436" s="178"/>
      <c r="J436" s="179"/>
      <c r="K436" s="180"/>
      <c r="L436" s="189"/>
      <c r="M436" s="190" t="s">
        <v>7</v>
      </c>
      <c r="N436" s="191"/>
      <c r="O436" s="192"/>
      <c r="P436" s="193"/>
      <c r="Q436" s="201"/>
      <c r="R436" s="202" t="s">
        <v>7</v>
      </c>
      <c r="S436" s="203"/>
      <c r="T436" s="204"/>
      <c r="U436" s="205"/>
      <c r="W436" s="92"/>
    </row>
    <row r="437" spans="1:23" x14ac:dyDescent="0.25">
      <c r="A437" s="241"/>
      <c r="B437" s="163"/>
      <c r="C437" s="164" t="s">
        <v>29</v>
      </c>
      <c r="D437" s="165"/>
      <c r="E437" s="166"/>
      <c r="F437" s="167"/>
      <c r="G437" s="176"/>
      <c r="H437" s="177" t="s">
        <v>29</v>
      </c>
      <c r="I437" s="178"/>
      <c r="J437" s="179"/>
      <c r="K437" s="180"/>
      <c r="L437" s="189"/>
      <c r="M437" s="190" t="s">
        <v>29</v>
      </c>
      <c r="N437" s="191"/>
      <c r="O437" s="192"/>
      <c r="P437" s="193"/>
      <c r="Q437" s="201"/>
      <c r="R437" s="202" t="s">
        <v>29</v>
      </c>
      <c r="S437" s="203"/>
      <c r="T437" s="204"/>
      <c r="U437" s="205"/>
      <c r="W437" s="92"/>
    </row>
    <row r="438" spans="1:23" x14ac:dyDescent="0.25">
      <c r="A438" s="241"/>
      <c r="B438" s="163"/>
      <c r="C438" s="164" t="s">
        <v>8</v>
      </c>
      <c r="D438" s="165"/>
      <c r="E438" s="166"/>
      <c r="F438" s="167"/>
      <c r="G438" s="176"/>
      <c r="H438" s="177" t="s">
        <v>8</v>
      </c>
      <c r="I438" s="178"/>
      <c r="J438" s="179"/>
      <c r="K438" s="180"/>
      <c r="L438" s="189"/>
      <c r="M438" s="190" t="s">
        <v>8</v>
      </c>
      <c r="N438" s="191"/>
      <c r="O438" s="192"/>
      <c r="P438" s="193"/>
      <c r="Q438" s="201"/>
      <c r="R438" s="202" t="s">
        <v>8</v>
      </c>
      <c r="S438" s="203"/>
      <c r="T438" s="204"/>
      <c r="U438" s="205"/>
      <c r="W438" s="92"/>
    </row>
    <row r="439" spans="1:23" x14ac:dyDescent="0.25">
      <c r="A439" s="241"/>
      <c r="B439" s="163"/>
      <c r="C439" s="164" t="s">
        <v>9</v>
      </c>
      <c r="D439" s="165"/>
      <c r="E439" s="166"/>
      <c r="F439" s="167"/>
      <c r="G439" s="176"/>
      <c r="H439" s="177" t="s">
        <v>9</v>
      </c>
      <c r="I439" s="178"/>
      <c r="J439" s="179"/>
      <c r="K439" s="180"/>
      <c r="L439" s="189"/>
      <c r="M439" s="190" t="s">
        <v>9</v>
      </c>
      <c r="N439" s="191"/>
      <c r="O439" s="192"/>
      <c r="P439" s="193"/>
      <c r="Q439" s="201"/>
      <c r="R439" s="202" t="s">
        <v>9</v>
      </c>
      <c r="S439" s="203"/>
      <c r="T439" s="204"/>
      <c r="U439" s="205"/>
      <c r="W439" s="92"/>
    </row>
    <row r="440" spans="1:23" x14ac:dyDescent="0.25">
      <c r="A440" s="241"/>
      <c r="B440" s="163"/>
      <c r="C440" s="164" t="s">
        <v>10</v>
      </c>
      <c r="D440" s="165"/>
      <c r="E440" s="166"/>
      <c r="F440" s="167"/>
      <c r="G440" s="176"/>
      <c r="H440" s="177" t="s">
        <v>10</v>
      </c>
      <c r="I440" s="178"/>
      <c r="J440" s="179"/>
      <c r="K440" s="180"/>
      <c r="L440" s="189"/>
      <c r="M440" s="190" t="s">
        <v>10</v>
      </c>
      <c r="N440" s="191"/>
      <c r="O440" s="192"/>
      <c r="P440" s="193"/>
      <c r="Q440" s="201"/>
      <c r="R440" s="202" t="s">
        <v>10</v>
      </c>
      <c r="S440" s="203"/>
      <c r="T440" s="204"/>
      <c r="U440" s="205"/>
      <c r="W440" s="92"/>
    </row>
    <row r="441" spans="1:23" x14ac:dyDescent="0.25">
      <c r="A441" s="241"/>
      <c r="B441" s="163"/>
      <c r="C441" s="242" t="s">
        <v>30</v>
      </c>
      <c r="D441" s="242"/>
      <c r="E441" s="166"/>
      <c r="F441" s="167"/>
      <c r="G441" s="176"/>
      <c r="H441" s="243" t="s">
        <v>30</v>
      </c>
      <c r="I441" s="243"/>
      <c r="J441" s="179"/>
      <c r="K441" s="180"/>
      <c r="L441" s="189"/>
      <c r="M441" s="244" t="s">
        <v>30</v>
      </c>
      <c r="N441" s="244"/>
      <c r="O441" s="192"/>
      <c r="P441" s="193"/>
      <c r="Q441" s="201"/>
      <c r="R441" s="245" t="s">
        <v>30</v>
      </c>
      <c r="S441" s="245"/>
      <c r="T441" s="204"/>
      <c r="U441" s="205"/>
      <c r="W441" s="92"/>
    </row>
    <row r="442" spans="1:23" thickBot="1" x14ac:dyDescent="0.3">
      <c r="A442" s="93" t="s">
        <v>36</v>
      </c>
      <c r="B442" s="168">
        <v>33</v>
      </c>
      <c r="C442" s="232" t="s">
        <v>16</v>
      </c>
      <c r="D442" s="232"/>
      <c r="E442" s="233">
        <f t="shared" ref="E442" si="130">SUM(F430:F441)</f>
        <v>0</v>
      </c>
      <c r="F442" s="234"/>
      <c r="G442" s="181">
        <f>B442</f>
        <v>33</v>
      </c>
      <c r="H442" s="235" t="s">
        <v>16</v>
      </c>
      <c r="I442" s="235"/>
      <c r="J442" s="236">
        <f t="shared" ref="J442" si="131">SUM(K430:K441)</f>
        <v>0</v>
      </c>
      <c r="K442" s="236"/>
      <c r="L442" s="194">
        <f>B442</f>
        <v>33</v>
      </c>
      <c r="M442" s="237" t="s">
        <v>16</v>
      </c>
      <c r="N442" s="237"/>
      <c r="O442" s="238">
        <f t="shared" ref="O442" si="132">SUM(P430:P441)</f>
        <v>0</v>
      </c>
      <c r="P442" s="239"/>
      <c r="Q442" s="206">
        <f>B442</f>
        <v>33</v>
      </c>
      <c r="R442" s="229" t="s">
        <v>16</v>
      </c>
      <c r="S442" s="229"/>
      <c r="T442" s="230">
        <f t="shared" ref="T442" si="133">SUM(U430:U441)</f>
        <v>0</v>
      </c>
      <c r="U442" s="231"/>
      <c r="V442" s="215">
        <f>E442+J442+O442+T442</f>
        <v>0</v>
      </c>
      <c r="W442" s="216"/>
    </row>
    <row r="443" spans="1:23" ht="15" customHeight="1" x14ac:dyDescent="0.25">
      <c r="A443" s="240" t="str">
        <f>CONCATENATE($Q$6,"-",$R$6)</f>
        <v>34-</v>
      </c>
      <c r="B443" s="158"/>
      <c r="C443" s="159" t="s">
        <v>2</v>
      </c>
      <c r="D443" s="160"/>
      <c r="E443" s="161"/>
      <c r="F443" s="162"/>
      <c r="G443" s="171"/>
      <c r="H443" s="172" t="s">
        <v>2</v>
      </c>
      <c r="I443" s="173"/>
      <c r="J443" s="174"/>
      <c r="K443" s="175"/>
      <c r="L443" s="184"/>
      <c r="M443" s="185" t="s">
        <v>2</v>
      </c>
      <c r="N443" s="186"/>
      <c r="O443" s="187"/>
      <c r="P443" s="188"/>
      <c r="Q443" s="196"/>
      <c r="R443" s="197" t="s">
        <v>2</v>
      </c>
      <c r="S443" s="198"/>
      <c r="T443" s="199"/>
      <c r="U443" s="200"/>
      <c r="V443" s="90"/>
      <c r="W443" s="91"/>
    </row>
    <row r="444" spans="1:23" x14ac:dyDescent="0.25">
      <c r="A444" s="241"/>
      <c r="B444" s="163"/>
      <c r="C444" s="164" t="s">
        <v>28</v>
      </c>
      <c r="D444" s="165"/>
      <c r="E444" s="166"/>
      <c r="F444" s="167"/>
      <c r="G444" s="176"/>
      <c r="H444" s="177" t="s">
        <v>28</v>
      </c>
      <c r="I444" s="178"/>
      <c r="J444" s="179"/>
      <c r="K444" s="180"/>
      <c r="L444" s="189"/>
      <c r="M444" s="190" t="s">
        <v>28</v>
      </c>
      <c r="N444" s="191"/>
      <c r="O444" s="192"/>
      <c r="P444" s="193"/>
      <c r="Q444" s="201"/>
      <c r="R444" s="202" t="s">
        <v>28</v>
      </c>
      <c r="S444" s="203"/>
      <c r="T444" s="204"/>
      <c r="U444" s="205"/>
      <c r="W444" s="92"/>
    </row>
    <row r="445" spans="1:23" x14ac:dyDescent="0.25">
      <c r="A445" s="241"/>
      <c r="B445" s="163"/>
      <c r="C445" s="164" t="s">
        <v>3</v>
      </c>
      <c r="D445" s="165"/>
      <c r="E445" s="166"/>
      <c r="F445" s="167"/>
      <c r="G445" s="176"/>
      <c r="H445" s="177" t="s">
        <v>3</v>
      </c>
      <c r="I445" s="178"/>
      <c r="J445" s="179"/>
      <c r="K445" s="180"/>
      <c r="L445" s="189"/>
      <c r="M445" s="190" t="s">
        <v>3</v>
      </c>
      <c r="N445" s="191"/>
      <c r="O445" s="192"/>
      <c r="P445" s="193"/>
      <c r="Q445" s="201"/>
      <c r="R445" s="202" t="s">
        <v>3</v>
      </c>
      <c r="S445" s="203"/>
      <c r="T445" s="204"/>
      <c r="U445" s="205"/>
      <c r="W445" s="92"/>
    </row>
    <row r="446" spans="1:23" x14ac:dyDescent="0.25">
      <c r="A446" s="241"/>
      <c r="B446" s="163"/>
      <c r="C446" s="164" t="s">
        <v>4</v>
      </c>
      <c r="D446" s="165"/>
      <c r="E446" s="166"/>
      <c r="F446" s="167"/>
      <c r="G446" s="176"/>
      <c r="H446" s="177" t="s">
        <v>4</v>
      </c>
      <c r="I446" s="178"/>
      <c r="J446" s="179"/>
      <c r="K446" s="180"/>
      <c r="L446" s="189"/>
      <c r="M446" s="190" t="s">
        <v>4</v>
      </c>
      <c r="N446" s="191"/>
      <c r="O446" s="192"/>
      <c r="P446" s="193"/>
      <c r="Q446" s="201"/>
      <c r="R446" s="202" t="s">
        <v>4</v>
      </c>
      <c r="S446" s="203"/>
      <c r="T446" s="204"/>
      <c r="U446" s="205"/>
      <c r="W446" s="92"/>
    </row>
    <row r="447" spans="1:23" x14ac:dyDescent="0.25">
      <c r="A447" s="241"/>
      <c r="B447" s="163"/>
      <c r="C447" s="164" t="s">
        <v>5</v>
      </c>
      <c r="D447" s="165"/>
      <c r="E447" s="166"/>
      <c r="F447" s="167"/>
      <c r="G447" s="176"/>
      <c r="H447" s="177" t="s">
        <v>5</v>
      </c>
      <c r="I447" s="178"/>
      <c r="J447" s="179"/>
      <c r="K447" s="180"/>
      <c r="L447" s="189"/>
      <c r="M447" s="190" t="s">
        <v>5</v>
      </c>
      <c r="N447" s="191"/>
      <c r="O447" s="192"/>
      <c r="P447" s="193"/>
      <c r="Q447" s="201"/>
      <c r="R447" s="202" t="s">
        <v>5</v>
      </c>
      <c r="S447" s="203"/>
      <c r="T447" s="204"/>
      <c r="U447" s="205"/>
      <c r="W447" s="92"/>
    </row>
    <row r="448" spans="1:23" x14ac:dyDescent="0.25">
      <c r="A448" s="241"/>
      <c r="B448" s="163"/>
      <c r="C448" s="164" t="s">
        <v>6</v>
      </c>
      <c r="D448" s="165"/>
      <c r="E448" s="166"/>
      <c r="F448" s="167"/>
      <c r="G448" s="176"/>
      <c r="H448" s="177" t="s">
        <v>6</v>
      </c>
      <c r="I448" s="178"/>
      <c r="J448" s="179"/>
      <c r="K448" s="180"/>
      <c r="L448" s="189"/>
      <c r="M448" s="190" t="s">
        <v>6</v>
      </c>
      <c r="N448" s="191"/>
      <c r="O448" s="192"/>
      <c r="P448" s="193"/>
      <c r="Q448" s="201"/>
      <c r="R448" s="202" t="s">
        <v>6</v>
      </c>
      <c r="S448" s="203"/>
      <c r="T448" s="204"/>
      <c r="U448" s="205"/>
      <c r="W448" s="92"/>
    </row>
    <row r="449" spans="1:23" x14ac:dyDescent="0.25">
      <c r="A449" s="241"/>
      <c r="B449" s="163"/>
      <c r="C449" s="164" t="s">
        <v>7</v>
      </c>
      <c r="D449" s="165"/>
      <c r="E449" s="166"/>
      <c r="F449" s="167"/>
      <c r="G449" s="176"/>
      <c r="H449" s="177" t="s">
        <v>7</v>
      </c>
      <c r="I449" s="178"/>
      <c r="J449" s="179"/>
      <c r="K449" s="180"/>
      <c r="L449" s="189"/>
      <c r="M449" s="190" t="s">
        <v>7</v>
      </c>
      <c r="N449" s="191"/>
      <c r="O449" s="192"/>
      <c r="P449" s="193"/>
      <c r="Q449" s="201"/>
      <c r="R449" s="202" t="s">
        <v>7</v>
      </c>
      <c r="S449" s="203"/>
      <c r="T449" s="204"/>
      <c r="U449" s="205"/>
      <c r="W449" s="92"/>
    </row>
    <row r="450" spans="1:23" x14ac:dyDescent="0.25">
      <c r="A450" s="241"/>
      <c r="B450" s="163"/>
      <c r="C450" s="164" t="s">
        <v>29</v>
      </c>
      <c r="D450" s="165"/>
      <c r="E450" s="166"/>
      <c r="F450" s="167"/>
      <c r="G450" s="176"/>
      <c r="H450" s="177" t="s">
        <v>29</v>
      </c>
      <c r="I450" s="178"/>
      <c r="J450" s="179"/>
      <c r="K450" s="180"/>
      <c r="L450" s="189"/>
      <c r="M450" s="190" t="s">
        <v>29</v>
      </c>
      <c r="N450" s="191"/>
      <c r="O450" s="192"/>
      <c r="P450" s="193"/>
      <c r="Q450" s="201"/>
      <c r="R450" s="202" t="s">
        <v>29</v>
      </c>
      <c r="S450" s="203"/>
      <c r="T450" s="204"/>
      <c r="U450" s="205"/>
      <c r="W450" s="92"/>
    </row>
    <row r="451" spans="1:23" x14ac:dyDescent="0.25">
      <c r="A451" s="241"/>
      <c r="B451" s="163"/>
      <c r="C451" s="164" t="s">
        <v>8</v>
      </c>
      <c r="D451" s="165"/>
      <c r="E451" s="166"/>
      <c r="F451" s="167"/>
      <c r="G451" s="176"/>
      <c r="H451" s="177" t="s">
        <v>8</v>
      </c>
      <c r="I451" s="178"/>
      <c r="J451" s="179"/>
      <c r="K451" s="180"/>
      <c r="L451" s="189"/>
      <c r="M451" s="190" t="s">
        <v>8</v>
      </c>
      <c r="N451" s="191"/>
      <c r="O451" s="192"/>
      <c r="P451" s="193"/>
      <c r="Q451" s="201"/>
      <c r="R451" s="202" t="s">
        <v>8</v>
      </c>
      <c r="S451" s="203"/>
      <c r="T451" s="204"/>
      <c r="U451" s="205"/>
      <c r="W451" s="92"/>
    </row>
    <row r="452" spans="1:23" x14ac:dyDescent="0.25">
      <c r="A452" s="241"/>
      <c r="B452" s="163"/>
      <c r="C452" s="164" t="s">
        <v>9</v>
      </c>
      <c r="D452" s="165"/>
      <c r="E452" s="166"/>
      <c r="F452" s="167"/>
      <c r="G452" s="176"/>
      <c r="H452" s="177" t="s">
        <v>9</v>
      </c>
      <c r="I452" s="178"/>
      <c r="J452" s="179"/>
      <c r="K452" s="180"/>
      <c r="L452" s="189"/>
      <c r="M452" s="190" t="s">
        <v>9</v>
      </c>
      <c r="N452" s="191"/>
      <c r="O452" s="192"/>
      <c r="P452" s="193"/>
      <c r="Q452" s="201"/>
      <c r="R452" s="202" t="s">
        <v>9</v>
      </c>
      <c r="S452" s="203"/>
      <c r="T452" s="204"/>
      <c r="U452" s="205"/>
      <c r="W452" s="92"/>
    </row>
    <row r="453" spans="1:23" x14ac:dyDescent="0.25">
      <c r="A453" s="241"/>
      <c r="B453" s="163"/>
      <c r="C453" s="164" t="s">
        <v>10</v>
      </c>
      <c r="D453" s="165"/>
      <c r="E453" s="166"/>
      <c r="F453" s="167"/>
      <c r="G453" s="176"/>
      <c r="H453" s="177" t="s">
        <v>10</v>
      </c>
      <c r="I453" s="178"/>
      <c r="J453" s="179"/>
      <c r="K453" s="180"/>
      <c r="L453" s="189"/>
      <c r="M453" s="190" t="s">
        <v>10</v>
      </c>
      <c r="N453" s="191"/>
      <c r="O453" s="192"/>
      <c r="P453" s="193"/>
      <c r="Q453" s="201"/>
      <c r="R453" s="202" t="s">
        <v>10</v>
      </c>
      <c r="S453" s="203"/>
      <c r="T453" s="204"/>
      <c r="U453" s="205"/>
      <c r="W453" s="92"/>
    </row>
    <row r="454" spans="1:23" x14ac:dyDescent="0.25">
      <c r="A454" s="241"/>
      <c r="B454" s="163"/>
      <c r="C454" s="242" t="s">
        <v>30</v>
      </c>
      <c r="D454" s="242"/>
      <c r="E454" s="166"/>
      <c r="F454" s="167"/>
      <c r="G454" s="176"/>
      <c r="H454" s="243" t="s">
        <v>30</v>
      </c>
      <c r="I454" s="243"/>
      <c r="J454" s="179"/>
      <c r="K454" s="180"/>
      <c r="L454" s="189"/>
      <c r="M454" s="244" t="s">
        <v>30</v>
      </c>
      <c r="N454" s="244"/>
      <c r="O454" s="192"/>
      <c r="P454" s="193"/>
      <c r="Q454" s="201"/>
      <c r="R454" s="245" t="s">
        <v>30</v>
      </c>
      <c r="S454" s="245"/>
      <c r="T454" s="204"/>
      <c r="U454" s="205"/>
      <c r="W454" s="92"/>
    </row>
    <row r="455" spans="1:23" thickBot="1" x14ac:dyDescent="0.3">
      <c r="A455" s="93" t="s">
        <v>36</v>
      </c>
      <c r="B455" s="168">
        <v>34</v>
      </c>
      <c r="C455" s="232" t="s">
        <v>16</v>
      </c>
      <c r="D455" s="232"/>
      <c r="E455" s="233">
        <f t="shared" ref="E455" si="134">SUM(F443:F454)</f>
        <v>0</v>
      </c>
      <c r="F455" s="234"/>
      <c r="G455" s="181">
        <f>B455</f>
        <v>34</v>
      </c>
      <c r="H455" s="235" t="s">
        <v>16</v>
      </c>
      <c r="I455" s="235"/>
      <c r="J455" s="236">
        <f t="shared" ref="J455" si="135">SUM(K443:K454)</f>
        <v>0</v>
      </c>
      <c r="K455" s="236"/>
      <c r="L455" s="194">
        <f>B455</f>
        <v>34</v>
      </c>
      <c r="M455" s="237" t="s">
        <v>16</v>
      </c>
      <c r="N455" s="237"/>
      <c r="O455" s="238">
        <f t="shared" ref="O455" si="136">SUM(P443:P454)</f>
        <v>0</v>
      </c>
      <c r="P455" s="239"/>
      <c r="Q455" s="206">
        <f>B455</f>
        <v>34</v>
      </c>
      <c r="R455" s="229" t="s">
        <v>16</v>
      </c>
      <c r="S455" s="229"/>
      <c r="T455" s="230">
        <f t="shared" ref="T455" si="137">SUM(U443:U454)</f>
        <v>0</v>
      </c>
      <c r="U455" s="231"/>
      <c r="V455" s="215">
        <f>E455+J455+O455+T455</f>
        <v>0</v>
      </c>
      <c r="W455" s="216"/>
    </row>
    <row r="456" spans="1:23" ht="15" customHeight="1" x14ac:dyDescent="0.25">
      <c r="A456" s="240" t="str">
        <f>CONCATENATE($Q$7,"-",$R$7)</f>
        <v>35-</v>
      </c>
      <c r="B456" s="158"/>
      <c r="C456" s="159" t="s">
        <v>2</v>
      </c>
      <c r="D456" s="160"/>
      <c r="E456" s="161"/>
      <c r="F456" s="162"/>
      <c r="G456" s="171"/>
      <c r="H456" s="172" t="s">
        <v>2</v>
      </c>
      <c r="I456" s="173"/>
      <c r="J456" s="174"/>
      <c r="K456" s="175"/>
      <c r="L456" s="184"/>
      <c r="M456" s="185" t="s">
        <v>2</v>
      </c>
      <c r="N456" s="186"/>
      <c r="O456" s="187"/>
      <c r="P456" s="188"/>
      <c r="Q456" s="196"/>
      <c r="R456" s="197" t="s">
        <v>2</v>
      </c>
      <c r="S456" s="198"/>
      <c r="T456" s="199"/>
      <c r="U456" s="200"/>
      <c r="V456" s="90"/>
      <c r="W456" s="91"/>
    </row>
    <row r="457" spans="1:23" x14ac:dyDescent="0.25">
      <c r="A457" s="241"/>
      <c r="B457" s="163"/>
      <c r="C457" s="164" t="s">
        <v>28</v>
      </c>
      <c r="D457" s="165"/>
      <c r="E457" s="166"/>
      <c r="F457" s="167"/>
      <c r="G457" s="176"/>
      <c r="H457" s="177" t="s">
        <v>28</v>
      </c>
      <c r="I457" s="178"/>
      <c r="J457" s="179"/>
      <c r="K457" s="180"/>
      <c r="L457" s="189"/>
      <c r="M457" s="190" t="s">
        <v>28</v>
      </c>
      <c r="N457" s="191"/>
      <c r="O457" s="192"/>
      <c r="P457" s="193"/>
      <c r="Q457" s="201"/>
      <c r="R457" s="202" t="s">
        <v>28</v>
      </c>
      <c r="S457" s="203"/>
      <c r="T457" s="204"/>
      <c r="U457" s="205"/>
      <c r="W457" s="92"/>
    </row>
    <row r="458" spans="1:23" x14ac:dyDescent="0.25">
      <c r="A458" s="241"/>
      <c r="B458" s="163"/>
      <c r="C458" s="164" t="s">
        <v>3</v>
      </c>
      <c r="D458" s="165"/>
      <c r="E458" s="166"/>
      <c r="F458" s="167"/>
      <c r="G458" s="176"/>
      <c r="H458" s="177" t="s">
        <v>3</v>
      </c>
      <c r="I458" s="178"/>
      <c r="J458" s="179"/>
      <c r="K458" s="180"/>
      <c r="L458" s="189"/>
      <c r="M458" s="190" t="s">
        <v>3</v>
      </c>
      <c r="N458" s="191"/>
      <c r="O458" s="192"/>
      <c r="P458" s="193"/>
      <c r="Q458" s="201"/>
      <c r="R458" s="202" t="s">
        <v>3</v>
      </c>
      <c r="S458" s="203"/>
      <c r="T458" s="204"/>
      <c r="U458" s="205"/>
      <c r="W458" s="92"/>
    </row>
    <row r="459" spans="1:23" x14ac:dyDescent="0.25">
      <c r="A459" s="241"/>
      <c r="B459" s="163"/>
      <c r="C459" s="164" t="s">
        <v>4</v>
      </c>
      <c r="D459" s="165"/>
      <c r="E459" s="166"/>
      <c r="F459" s="167"/>
      <c r="G459" s="176"/>
      <c r="H459" s="177" t="s">
        <v>4</v>
      </c>
      <c r="I459" s="178"/>
      <c r="J459" s="179"/>
      <c r="K459" s="180"/>
      <c r="L459" s="189"/>
      <c r="M459" s="190" t="s">
        <v>4</v>
      </c>
      <c r="N459" s="191"/>
      <c r="O459" s="192"/>
      <c r="P459" s="193"/>
      <c r="Q459" s="201"/>
      <c r="R459" s="202" t="s">
        <v>4</v>
      </c>
      <c r="S459" s="203"/>
      <c r="T459" s="204"/>
      <c r="U459" s="205"/>
      <c r="W459" s="92"/>
    </row>
    <row r="460" spans="1:23" x14ac:dyDescent="0.25">
      <c r="A460" s="241"/>
      <c r="B460" s="163"/>
      <c r="C460" s="164" t="s">
        <v>5</v>
      </c>
      <c r="D460" s="165"/>
      <c r="E460" s="166"/>
      <c r="F460" s="167"/>
      <c r="G460" s="176"/>
      <c r="H460" s="177" t="s">
        <v>5</v>
      </c>
      <c r="I460" s="178"/>
      <c r="J460" s="179"/>
      <c r="K460" s="180"/>
      <c r="L460" s="189"/>
      <c r="M460" s="190" t="s">
        <v>5</v>
      </c>
      <c r="N460" s="191"/>
      <c r="O460" s="192"/>
      <c r="P460" s="193"/>
      <c r="Q460" s="201"/>
      <c r="R460" s="202" t="s">
        <v>5</v>
      </c>
      <c r="S460" s="203"/>
      <c r="T460" s="204"/>
      <c r="U460" s="205"/>
      <c r="W460" s="92"/>
    </row>
    <row r="461" spans="1:23" x14ac:dyDescent="0.25">
      <c r="A461" s="241"/>
      <c r="B461" s="163"/>
      <c r="C461" s="164" t="s">
        <v>6</v>
      </c>
      <c r="D461" s="165"/>
      <c r="E461" s="166"/>
      <c r="F461" s="167"/>
      <c r="G461" s="176"/>
      <c r="H461" s="177" t="s">
        <v>6</v>
      </c>
      <c r="I461" s="178"/>
      <c r="J461" s="179"/>
      <c r="K461" s="180"/>
      <c r="L461" s="189"/>
      <c r="M461" s="190" t="s">
        <v>6</v>
      </c>
      <c r="N461" s="191"/>
      <c r="O461" s="192"/>
      <c r="P461" s="193"/>
      <c r="Q461" s="201"/>
      <c r="R461" s="202" t="s">
        <v>6</v>
      </c>
      <c r="S461" s="203"/>
      <c r="T461" s="204"/>
      <c r="U461" s="205"/>
      <c r="W461" s="92"/>
    </row>
    <row r="462" spans="1:23" x14ac:dyDescent="0.25">
      <c r="A462" s="241"/>
      <c r="B462" s="163"/>
      <c r="C462" s="164" t="s">
        <v>7</v>
      </c>
      <c r="D462" s="165"/>
      <c r="E462" s="166"/>
      <c r="F462" s="167"/>
      <c r="G462" s="176"/>
      <c r="H462" s="177" t="s">
        <v>7</v>
      </c>
      <c r="I462" s="178"/>
      <c r="J462" s="179"/>
      <c r="K462" s="180"/>
      <c r="L462" s="189"/>
      <c r="M462" s="190" t="s">
        <v>7</v>
      </c>
      <c r="N462" s="191"/>
      <c r="O462" s="192"/>
      <c r="P462" s="193"/>
      <c r="Q462" s="201"/>
      <c r="R462" s="202" t="s">
        <v>7</v>
      </c>
      <c r="S462" s="203"/>
      <c r="T462" s="204"/>
      <c r="U462" s="205"/>
      <c r="W462" s="92"/>
    </row>
    <row r="463" spans="1:23" x14ac:dyDescent="0.25">
      <c r="A463" s="241"/>
      <c r="B463" s="163"/>
      <c r="C463" s="164" t="s">
        <v>29</v>
      </c>
      <c r="D463" s="165"/>
      <c r="E463" s="166"/>
      <c r="F463" s="167"/>
      <c r="G463" s="176"/>
      <c r="H463" s="177" t="s">
        <v>29</v>
      </c>
      <c r="I463" s="178"/>
      <c r="J463" s="179"/>
      <c r="K463" s="180"/>
      <c r="L463" s="189"/>
      <c r="M463" s="190" t="s">
        <v>29</v>
      </c>
      <c r="N463" s="191"/>
      <c r="O463" s="192"/>
      <c r="P463" s="193"/>
      <c r="Q463" s="201"/>
      <c r="R463" s="202" t="s">
        <v>29</v>
      </c>
      <c r="S463" s="203"/>
      <c r="T463" s="204"/>
      <c r="U463" s="205"/>
      <c r="W463" s="92"/>
    </row>
    <row r="464" spans="1:23" x14ac:dyDescent="0.25">
      <c r="A464" s="241"/>
      <c r="B464" s="163"/>
      <c r="C464" s="164" t="s">
        <v>8</v>
      </c>
      <c r="D464" s="165"/>
      <c r="E464" s="166"/>
      <c r="F464" s="167"/>
      <c r="G464" s="176"/>
      <c r="H464" s="177" t="s">
        <v>8</v>
      </c>
      <c r="I464" s="178"/>
      <c r="J464" s="179"/>
      <c r="K464" s="180"/>
      <c r="L464" s="189"/>
      <c r="M464" s="190" t="s">
        <v>8</v>
      </c>
      <c r="N464" s="191"/>
      <c r="O464" s="192"/>
      <c r="P464" s="193"/>
      <c r="Q464" s="201"/>
      <c r="R464" s="202" t="s">
        <v>8</v>
      </c>
      <c r="S464" s="203"/>
      <c r="T464" s="204"/>
      <c r="U464" s="205"/>
      <c r="W464" s="92"/>
    </row>
    <row r="465" spans="1:23" x14ac:dyDescent="0.25">
      <c r="A465" s="241"/>
      <c r="B465" s="163"/>
      <c r="C465" s="164" t="s">
        <v>9</v>
      </c>
      <c r="D465" s="165"/>
      <c r="E465" s="166"/>
      <c r="F465" s="167"/>
      <c r="G465" s="176"/>
      <c r="H465" s="177" t="s">
        <v>9</v>
      </c>
      <c r="I465" s="178"/>
      <c r="J465" s="179"/>
      <c r="K465" s="180"/>
      <c r="L465" s="189"/>
      <c r="M465" s="190" t="s">
        <v>9</v>
      </c>
      <c r="N465" s="191"/>
      <c r="O465" s="192"/>
      <c r="P465" s="193"/>
      <c r="Q465" s="201"/>
      <c r="R465" s="202" t="s">
        <v>9</v>
      </c>
      <c r="S465" s="203"/>
      <c r="T465" s="204"/>
      <c r="U465" s="205"/>
      <c r="W465" s="92"/>
    </row>
    <row r="466" spans="1:23" x14ac:dyDescent="0.25">
      <c r="A466" s="241"/>
      <c r="B466" s="163"/>
      <c r="C466" s="164" t="s">
        <v>10</v>
      </c>
      <c r="D466" s="165"/>
      <c r="E466" s="166"/>
      <c r="F466" s="167"/>
      <c r="G466" s="176"/>
      <c r="H466" s="177" t="s">
        <v>10</v>
      </c>
      <c r="I466" s="178"/>
      <c r="J466" s="179"/>
      <c r="K466" s="180"/>
      <c r="L466" s="189"/>
      <c r="M466" s="190" t="s">
        <v>10</v>
      </c>
      <c r="N466" s="191"/>
      <c r="O466" s="192"/>
      <c r="P466" s="193"/>
      <c r="Q466" s="201"/>
      <c r="R466" s="202" t="s">
        <v>10</v>
      </c>
      <c r="S466" s="203"/>
      <c r="T466" s="204"/>
      <c r="U466" s="205"/>
      <c r="W466" s="92"/>
    </row>
    <row r="467" spans="1:23" x14ac:dyDescent="0.25">
      <c r="A467" s="241"/>
      <c r="B467" s="163"/>
      <c r="C467" s="242" t="s">
        <v>30</v>
      </c>
      <c r="D467" s="242"/>
      <c r="E467" s="166"/>
      <c r="F467" s="167"/>
      <c r="G467" s="176"/>
      <c r="H467" s="243" t="s">
        <v>30</v>
      </c>
      <c r="I467" s="243"/>
      <c r="J467" s="179"/>
      <c r="K467" s="180"/>
      <c r="L467" s="189"/>
      <c r="M467" s="244" t="s">
        <v>30</v>
      </c>
      <c r="N467" s="244"/>
      <c r="O467" s="192"/>
      <c r="P467" s="193"/>
      <c r="Q467" s="201"/>
      <c r="R467" s="245" t="s">
        <v>30</v>
      </c>
      <c r="S467" s="245"/>
      <c r="T467" s="204"/>
      <c r="U467" s="205"/>
      <c r="W467" s="92"/>
    </row>
    <row r="468" spans="1:23" thickBot="1" x14ac:dyDescent="0.3">
      <c r="A468" s="93" t="s">
        <v>36</v>
      </c>
      <c r="B468" s="168">
        <v>35</v>
      </c>
      <c r="C468" s="232" t="s">
        <v>16</v>
      </c>
      <c r="D468" s="232"/>
      <c r="E468" s="233">
        <f t="shared" ref="E468" si="138">SUM(F456:F467)</f>
        <v>0</v>
      </c>
      <c r="F468" s="234"/>
      <c r="G468" s="181">
        <f>B468</f>
        <v>35</v>
      </c>
      <c r="H468" s="235" t="s">
        <v>16</v>
      </c>
      <c r="I468" s="235"/>
      <c r="J468" s="236">
        <f t="shared" ref="J468" si="139">SUM(K456:K467)</f>
        <v>0</v>
      </c>
      <c r="K468" s="236"/>
      <c r="L468" s="194">
        <f>B468</f>
        <v>35</v>
      </c>
      <c r="M468" s="237" t="s">
        <v>16</v>
      </c>
      <c r="N468" s="237"/>
      <c r="O468" s="238">
        <f t="shared" ref="O468" si="140">SUM(P456:P467)</f>
        <v>0</v>
      </c>
      <c r="P468" s="239"/>
      <c r="Q468" s="206">
        <f>B468</f>
        <v>35</v>
      </c>
      <c r="R468" s="229" t="s">
        <v>16</v>
      </c>
      <c r="S468" s="229"/>
      <c r="T468" s="230">
        <f t="shared" ref="T468" si="141">SUM(U456:U467)</f>
        <v>0</v>
      </c>
      <c r="U468" s="231"/>
      <c r="V468" s="215">
        <f>E468+J468+O468+T468</f>
        <v>0</v>
      </c>
      <c r="W468" s="216"/>
    </row>
    <row r="469" spans="1:23" ht="15" customHeight="1" x14ac:dyDescent="0.25">
      <c r="A469" s="240" t="str">
        <f>CONCATENATE($Q$8,"-",$R$8)</f>
        <v>36-</v>
      </c>
      <c r="B469" s="158"/>
      <c r="C469" s="159" t="s">
        <v>2</v>
      </c>
      <c r="D469" s="160"/>
      <c r="E469" s="161"/>
      <c r="F469" s="162"/>
      <c r="G469" s="171"/>
      <c r="H469" s="172" t="s">
        <v>2</v>
      </c>
      <c r="I469" s="173"/>
      <c r="J469" s="174"/>
      <c r="K469" s="175"/>
      <c r="L469" s="184"/>
      <c r="M469" s="185" t="s">
        <v>2</v>
      </c>
      <c r="N469" s="186"/>
      <c r="O469" s="187"/>
      <c r="P469" s="188"/>
      <c r="Q469" s="196"/>
      <c r="R469" s="197" t="s">
        <v>2</v>
      </c>
      <c r="S469" s="198"/>
      <c r="T469" s="199"/>
      <c r="U469" s="200"/>
      <c r="V469" s="90"/>
      <c r="W469" s="91"/>
    </row>
    <row r="470" spans="1:23" x14ac:dyDescent="0.25">
      <c r="A470" s="241"/>
      <c r="B470" s="163"/>
      <c r="C470" s="164" t="s">
        <v>28</v>
      </c>
      <c r="D470" s="165"/>
      <c r="E470" s="166"/>
      <c r="F470" s="167"/>
      <c r="G470" s="176"/>
      <c r="H470" s="177" t="s">
        <v>28</v>
      </c>
      <c r="I470" s="178"/>
      <c r="J470" s="179"/>
      <c r="K470" s="180"/>
      <c r="L470" s="189"/>
      <c r="M470" s="190" t="s">
        <v>28</v>
      </c>
      <c r="N470" s="191"/>
      <c r="O470" s="192"/>
      <c r="P470" s="193"/>
      <c r="Q470" s="201"/>
      <c r="R470" s="202" t="s">
        <v>28</v>
      </c>
      <c r="S470" s="203"/>
      <c r="T470" s="204"/>
      <c r="U470" s="205"/>
      <c r="W470" s="92"/>
    </row>
    <row r="471" spans="1:23" x14ac:dyDescent="0.25">
      <c r="A471" s="241"/>
      <c r="B471" s="163"/>
      <c r="C471" s="164" t="s">
        <v>3</v>
      </c>
      <c r="D471" s="165"/>
      <c r="E471" s="166"/>
      <c r="F471" s="167"/>
      <c r="G471" s="176"/>
      <c r="H471" s="177" t="s">
        <v>3</v>
      </c>
      <c r="I471" s="178"/>
      <c r="J471" s="179"/>
      <c r="K471" s="180"/>
      <c r="L471" s="189"/>
      <c r="M471" s="190" t="s">
        <v>3</v>
      </c>
      <c r="N471" s="191"/>
      <c r="O471" s="192"/>
      <c r="P471" s="193"/>
      <c r="Q471" s="201"/>
      <c r="R471" s="202" t="s">
        <v>3</v>
      </c>
      <c r="S471" s="203"/>
      <c r="T471" s="204"/>
      <c r="U471" s="205"/>
      <c r="W471" s="92"/>
    </row>
    <row r="472" spans="1:23" x14ac:dyDescent="0.25">
      <c r="A472" s="241"/>
      <c r="B472" s="163"/>
      <c r="C472" s="164" t="s">
        <v>4</v>
      </c>
      <c r="D472" s="165"/>
      <c r="E472" s="166"/>
      <c r="F472" s="167"/>
      <c r="G472" s="176"/>
      <c r="H472" s="177" t="s">
        <v>4</v>
      </c>
      <c r="I472" s="178"/>
      <c r="J472" s="179"/>
      <c r="K472" s="180"/>
      <c r="L472" s="189"/>
      <c r="M472" s="190" t="s">
        <v>4</v>
      </c>
      <c r="N472" s="191"/>
      <c r="O472" s="192"/>
      <c r="P472" s="193"/>
      <c r="Q472" s="201"/>
      <c r="R472" s="202" t="s">
        <v>4</v>
      </c>
      <c r="S472" s="203"/>
      <c r="T472" s="204"/>
      <c r="U472" s="205"/>
      <c r="W472" s="92"/>
    </row>
    <row r="473" spans="1:23" x14ac:dyDescent="0.25">
      <c r="A473" s="241"/>
      <c r="B473" s="163"/>
      <c r="C473" s="164" t="s">
        <v>5</v>
      </c>
      <c r="D473" s="165"/>
      <c r="E473" s="166"/>
      <c r="F473" s="167"/>
      <c r="G473" s="176"/>
      <c r="H473" s="177" t="s">
        <v>5</v>
      </c>
      <c r="I473" s="178"/>
      <c r="J473" s="179"/>
      <c r="K473" s="180"/>
      <c r="L473" s="189"/>
      <c r="M473" s="190" t="s">
        <v>5</v>
      </c>
      <c r="N473" s="191"/>
      <c r="O473" s="192"/>
      <c r="P473" s="193"/>
      <c r="Q473" s="201"/>
      <c r="R473" s="202" t="s">
        <v>5</v>
      </c>
      <c r="S473" s="203"/>
      <c r="T473" s="204"/>
      <c r="U473" s="205"/>
      <c r="W473" s="92"/>
    </row>
    <row r="474" spans="1:23" x14ac:dyDescent="0.25">
      <c r="A474" s="241"/>
      <c r="B474" s="163"/>
      <c r="C474" s="164" t="s">
        <v>6</v>
      </c>
      <c r="D474" s="165"/>
      <c r="E474" s="166"/>
      <c r="F474" s="167"/>
      <c r="G474" s="176"/>
      <c r="H474" s="177" t="s">
        <v>6</v>
      </c>
      <c r="I474" s="178"/>
      <c r="J474" s="179"/>
      <c r="K474" s="180"/>
      <c r="L474" s="189"/>
      <c r="M474" s="190" t="s">
        <v>6</v>
      </c>
      <c r="N474" s="191"/>
      <c r="O474" s="192"/>
      <c r="P474" s="193"/>
      <c r="Q474" s="201"/>
      <c r="R474" s="202" t="s">
        <v>6</v>
      </c>
      <c r="S474" s="203"/>
      <c r="T474" s="204"/>
      <c r="U474" s="205"/>
      <c r="W474" s="92"/>
    </row>
    <row r="475" spans="1:23" x14ac:dyDescent="0.25">
      <c r="A475" s="241"/>
      <c r="B475" s="163"/>
      <c r="C475" s="164" t="s">
        <v>7</v>
      </c>
      <c r="D475" s="165"/>
      <c r="E475" s="166"/>
      <c r="F475" s="167"/>
      <c r="G475" s="176"/>
      <c r="H475" s="177" t="s">
        <v>7</v>
      </c>
      <c r="I475" s="178"/>
      <c r="J475" s="179"/>
      <c r="K475" s="180"/>
      <c r="L475" s="189"/>
      <c r="M475" s="190" t="s">
        <v>7</v>
      </c>
      <c r="N475" s="191"/>
      <c r="O475" s="192"/>
      <c r="P475" s="193"/>
      <c r="Q475" s="201"/>
      <c r="R475" s="202" t="s">
        <v>7</v>
      </c>
      <c r="S475" s="203"/>
      <c r="T475" s="204"/>
      <c r="U475" s="205"/>
      <c r="W475" s="92"/>
    </row>
    <row r="476" spans="1:23" x14ac:dyDescent="0.25">
      <c r="A476" s="241"/>
      <c r="B476" s="163"/>
      <c r="C476" s="164" t="s">
        <v>29</v>
      </c>
      <c r="D476" s="165"/>
      <c r="E476" s="166"/>
      <c r="F476" s="167"/>
      <c r="G476" s="176"/>
      <c r="H476" s="177" t="s">
        <v>29</v>
      </c>
      <c r="I476" s="178"/>
      <c r="J476" s="179"/>
      <c r="K476" s="180"/>
      <c r="L476" s="189"/>
      <c r="M476" s="190" t="s">
        <v>29</v>
      </c>
      <c r="N476" s="191"/>
      <c r="O476" s="192"/>
      <c r="P476" s="193"/>
      <c r="Q476" s="201"/>
      <c r="R476" s="202" t="s">
        <v>29</v>
      </c>
      <c r="S476" s="203"/>
      <c r="T476" s="204"/>
      <c r="U476" s="205"/>
      <c r="W476" s="92"/>
    </row>
    <row r="477" spans="1:23" x14ac:dyDescent="0.25">
      <c r="A477" s="241"/>
      <c r="B477" s="163"/>
      <c r="C477" s="164" t="s">
        <v>8</v>
      </c>
      <c r="D477" s="165"/>
      <c r="E477" s="166"/>
      <c r="F477" s="167"/>
      <c r="G477" s="176"/>
      <c r="H477" s="177" t="s">
        <v>8</v>
      </c>
      <c r="I477" s="178"/>
      <c r="J477" s="179"/>
      <c r="K477" s="180"/>
      <c r="L477" s="189"/>
      <c r="M477" s="190" t="s">
        <v>8</v>
      </c>
      <c r="N477" s="191"/>
      <c r="O477" s="192"/>
      <c r="P477" s="193"/>
      <c r="Q477" s="201"/>
      <c r="R477" s="202" t="s">
        <v>8</v>
      </c>
      <c r="S477" s="203"/>
      <c r="T477" s="204"/>
      <c r="U477" s="205"/>
      <c r="W477" s="92"/>
    </row>
    <row r="478" spans="1:23" x14ac:dyDescent="0.25">
      <c r="A478" s="241"/>
      <c r="B478" s="163"/>
      <c r="C478" s="164" t="s">
        <v>9</v>
      </c>
      <c r="D478" s="165"/>
      <c r="E478" s="166"/>
      <c r="F478" s="167"/>
      <c r="G478" s="176"/>
      <c r="H478" s="177" t="s">
        <v>9</v>
      </c>
      <c r="I478" s="178"/>
      <c r="J478" s="179"/>
      <c r="K478" s="180"/>
      <c r="L478" s="189"/>
      <c r="M478" s="190" t="s">
        <v>9</v>
      </c>
      <c r="N478" s="191"/>
      <c r="O478" s="192"/>
      <c r="P478" s="193"/>
      <c r="Q478" s="201"/>
      <c r="R478" s="202" t="s">
        <v>9</v>
      </c>
      <c r="S478" s="203"/>
      <c r="T478" s="204"/>
      <c r="U478" s="205"/>
      <c r="W478" s="92"/>
    </row>
    <row r="479" spans="1:23" x14ac:dyDescent="0.25">
      <c r="A479" s="241"/>
      <c r="B479" s="163"/>
      <c r="C479" s="164" t="s">
        <v>10</v>
      </c>
      <c r="D479" s="165"/>
      <c r="E479" s="166"/>
      <c r="F479" s="167"/>
      <c r="G479" s="176"/>
      <c r="H479" s="177" t="s">
        <v>10</v>
      </c>
      <c r="I479" s="178"/>
      <c r="J479" s="179"/>
      <c r="K479" s="180"/>
      <c r="L479" s="189"/>
      <c r="M479" s="190" t="s">
        <v>10</v>
      </c>
      <c r="N479" s="191"/>
      <c r="O479" s="192"/>
      <c r="P479" s="193"/>
      <c r="Q479" s="201"/>
      <c r="R479" s="202" t="s">
        <v>10</v>
      </c>
      <c r="S479" s="203"/>
      <c r="T479" s="204"/>
      <c r="U479" s="205"/>
      <c r="W479" s="92"/>
    </row>
    <row r="480" spans="1:23" x14ac:dyDescent="0.25">
      <c r="A480" s="241"/>
      <c r="B480" s="163"/>
      <c r="C480" s="242" t="s">
        <v>30</v>
      </c>
      <c r="D480" s="242"/>
      <c r="E480" s="166"/>
      <c r="F480" s="167"/>
      <c r="G480" s="176"/>
      <c r="H480" s="243" t="s">
        <v>30</v>
      </c>
      <c r="I480" s="243"/>
      <c r="J480" s="179"/>
      <c r="K480" s="180"/>
      <c r="L480" s="189"/>
      <c r="M480" s="244" t="s">
        <v>30</v>
      </c>
      <c r="N480" s="244"/>
      <c r="O480" s="192"/>
      <c r="P480" s="193"/>
      <c r="Q480" s="201"/>
      <c r="R480" s="245" t="s">
        <v>30</v>
      </c>
      <c r="S480" s="245"/>
      <c r="T480" s="204"/>
      <c r="U480" s="205"/>
      <c r="W480" s="92"/>
    </row>
    <row r="481" spans="1:23" thickBot="1" x14ac:dyDescent="0.3">
      <c r="A481" s="93" t="s">
        <v>36</v>
      </c>
      <c r="B481" s="168">
        <v>36</v>
      </c>
      <c r="C481" s="232" t="s">
        <v>16</v>
      </c>
      <c r="D481" s="232"/>
      <c r="E481" s="233">
        <f t="shared" ref="E481" si="142">SUM(F469:F480)</f>
        <v>0</v>
      </c>
      <c r="F481" s="234"/>
      <c r="G481" s="181">
        <f>B481</f>
        <v>36</v>
      </c>
      <c r="H481" s="235" t="s">
        <v>16</v>
      </c>
      <c r="I481" s="235"/>
      <c r="J481" s="236">
        <f t="shared" ref="J481" si="143">SUM(K469:K480)</f>
        <v>0</v>
      </c>
      <c r="K481" s="236"/>
      <c r="L481" s="194">
        <f>B481</f>
        <v>36</v>
      </c>
      <c r="M481" s="237" t="s">
        <v>16</v>
      </c>
      <c r="N481" s="237"/>
      <c r="O481" s="238">
        <f t="shared" ref="O481" si="144">SUM(P469:P480)</f>
        <v>0</v>
      </c>
      <c r="P481" s="239"/>
      <c r="Q481" s="206">
        <f>B481</f>
        <v>36</v>
      </c>
      <c r="R481" s="229" t="s">
        <v>16</v>
      </c>
      <c r="S481" s="229"/>
      <c r="T481" s="230">
        <f t="shared" ref="T481" si="145">SUM(U469:U480)</f>
        <v>0</v>
      </c>
      <c r="U481" s="231"/>
      <c r="V481" s="215">
        <f>E481+J481+O481+T481</f>
        <v>0</v>
      </c>
      <c r="W481" s="216"/>
    </row>
    <row r="482" spans="1:23" ht="15" customHeight="1" x14ac:dyDescent="0.25">
      <c r="A482" s="240" t="str">
        <f>CONCATENATE($Q$9,"-",$R$9)</f>
        <v>37-</v>
      </c>
      <c r="B482" s="158"/>
      <c r="C482" s="159" t="s">
        <v>2</v>
      </c>
      <c r="D482" s="160"/>
      <c r="E482" s="161"/>
      <c r="F482" s="162"/>
      <c r="G482" s="171"/>
      <c r="H482" s="172" t="s">
        <v>2</v>
      </c>
      <c r="I482" s="173"/>
      <c r="J482" s="174"/>
      <c r="K482" s="175"/>
      <c r="L482" s="184"/>
      <c r="M482" s="185" t="s">
        <v>2</v>
      </c>
      <c r="N482" s="186"/>
      <c r="O482" s="187"/>
      <c r="P482" s="188"/>
      <c r="Q482" s="196"/>
      <c r="R482" s="197" t="s">
        <v>2</v>
      </c>
      <c r="S482" s="198"/>
      <c r="T482" s="199"/>
      <c r="U482" s="200"/>
      <c r="V482" s="90"/>
      <c r="W482" s="91"/>
    </row>
    <row r="483" spans="1:23" x14ac:dyDescent="0.25">
      <c r="A483" s="241"/>
      <c r="B483" s="163"/>
      <c r="C483" s="164" t="s">
        <v>28</v>
      </c>
      <c r="D483" s="165"/>
      <c r="E483" s="166"/>
      <c r="F483" s="167"/>
      <c r="G483" s="176"/>
      <c r="H483" s="177" t="s">
        <v>28</v>
      </c>
      <c r="I483" s="178"/>
      <c r="J483" s="179"/>
      <c r="K483" s="180"/>
      <c r="L483" s="189"/>
      <c r="M483" s="190" t="s">
        <v>28</v>
      </c>
      <c r="N483" s="191"/>
      <c r="O483" s="192"/>
      <c r="P483" s="193"/>
      <c r="Q483" s="201"/>
      <c r="R483" s="202" t="s">
        <v>28</v>
      </c>
      <c r="S483" s="203"/>
      <c r="T483" s="204"/>
      <c r="U483" s="205"/>
      <c r="W483" s="92"/>
    </row>
    <row r="484" spans="1:23" x14ac:dyDescent="0.25">
      <c r="A484" s="241"/>
      <c r="B484" s="163"/>
      <c r="C484" s="164" t="s">
        <v>3</v>
      </c>
      <c r="D484" s="165"/>
      <c r="E484" s="166"/>
      <c r="F484" s="167"/>
      <c r="G484" s="176"/>
      <c r="H484" s="177" t="s">
        <v>3</v>
      </c>
      <c r="I484" s="178"/>
      <c r="J484" s="179"/>
      <c r="K484" s="180"/>
      <c r="L484" s="189"/>
      <c r="M484" s="190" t="s">
        <v>3</v>
      </c>
      <c r="N484" s="191"/>
      <c r="O484" s="192"/>
      <c r="P484" s="193"/>
      <c r="Q484" s="201"/>
      <c r="R484" s="202" t="s">
        <v>3</v>
      </c>
      <c r="S484" s="203"/>
      <c r="T484" s="204"/>
      <c r="U484" s="205"/>
      <c r="W484" s="92"/>
    </row>
    <row r="485" spans="1:23" x14ac:dyDescent="0.25">
      <c r="A485" s="241"/>
      <c r="B485" s="163"/>
      <c r="C485" s="164" t="s">
        <v>4</v>
      </c>
      <c r="D485" s="165"/>
      <c r="E485" s="166"/>
      <c r="F485" s="167"/>
      <c r="G485" s="176"/>
      <c r="H485" s="177" t="s">
        <v>4</v>
      </c>
      <c r="I485" s="178"/>
      <c r="J485" s="179"/>
      <c r="K485" s="180"/>
      <c r="L485" s="189"/>
      <c r="M485" s="190" t="s">
        <v>4</v>
      </c>
      <c r="N485" s="191"/>
      <c r="O485" s="192"/>
      <c r="P485" s="193"/>
      <c r="Q485" s="201"/>
      <c r="R485" s="202" t="s">
        <v>4</v>
      </c>
      <c r="S485" s="203"/>
      <c r="T485" s="204"/>
      <c r="U485" s="205"/>
      <c r="W485" s="92"/>
    </row>
    <row r="486" spans="1:23" x14ac:dyDescent="0.25">
      <c r="A486" s="241"/>
      <c r="B486" s="163"/>
      <c r="C486" s="164" t="s">
        <v>5</v>
      </c>
      <c r="D486" s="165"/>
      <c r="E486" s="166"/>
      <c r="F486" s="167"/>
      <c r="G486" s="176"/>
      <c r="H486" s="177" t="s">
        <v>5</v>
      </c>
      <c r="I486" s="178"/>
      <c r="J486" s="179"/>
      <c r="K486" s="180"/>
      <c r="L486" s="189"/>
      <c r="M486" s="190" t="s">
        <v>5</v>
      </c>
      <c r="N486" s="191"/>
      <c r="O486" s="192"/>
      <c r="P486" s="193"/>
      <c r="Q486" s="201"/>
      <c r="R486" s="202" t="s">
        <v>5</v>
      </c>
      <c r="S486" s="203"/>
      <c r="T486" s="204"/>
      <c r="U486" s="205"/>
      <c r="W486" s="92"/>
    </row>
    <row r="487" spans="1:23" x14ac:dyDescent="0.25">
      <c r="A487" s="241"/>
      <c r="B487" s="163"/>
      <c r="C487" s="164" t="s">
        <v>6</v>
      </c>
      <c r="D487" s="165"/>
      <c r="E487" s="166"/>
      <c r="F487" s="167"/>
      <c r="G487" s="176"/>
      <c r="H487" s="177" t="s">
        <v>6</v>
      </c>
      <c r="I487" s="178"/>
      <c r="J487" s="179"/>
      <c r="K487" s="180"/>
      <c r="L487" s="189"/>
      <c r="M487" s="190" t="s">
        <v>6</v>
      </c>
      <c r="N487" s="191"/>
      <c r="O487" s="192"/>
      <c r="P487" s="193"/>
      <c r="Q487" s="201"/>
      <c r="R487" s="202" t="s">
        <v>6</v>
      </c>
      <c r="S487" s="203"/>
      <c r="T487" s="204"/>
      <c r="U487" s="205"/>
      <c r="W487" s="92"/>
    </row>
    <row r="488" spans="1:23" x14ac:dyDescent="0.25">
      <c r="A488" s="241"/>
      <c r="B488" s="163"/>
      <c r="C488" s="164" t="s">
        <v>7</v>
      </c>
      <c r="D488" s="165"/>
      <c r="E488" s="166"/>
      <c r="F488" s="167"/>
      <c r="G488" s="176"/>
      <c r="H488" s="177" t="s">
        <v>7</v>
      </c>
      <c r="I488" s="178"/>
      <c r="J488" s="179"/>
      <c r="K488" s="180"/>
      <c r="L488" s="189"/>
      <c r="M488" s="190" t="s">
        <v>7</v>
      </c>
      <c r="N488" s="191"/>
      <c r="O488" s="192"/>
      <c r="P488" s="193"/>
      <c r="Q488" s="201"/>
      <c r="R488" s="202" t="s">
        <v>7</v>
      </c>
      <c r="S488" s="203"/>
      <c r="T488" s="204"/>
      <c r="U488" s="205"/>
      <c r="W488" s="92"/>
    </row>
    <row r="489" spans="1:23" x14ac:dyDescent="0.25">
      <c r="A489" s="241"/>
      <c r="B489" s="163"/>
      <c r="C489" s="164" t="s">
        <v>29</v>
      </c>
      <c r="D489" s="165"/>
      <c r="E489" s="166"/>
      <c r="F489" s="167"/>
      <c r="G489" s="176"/>
      <c r="H489" s="177" t="s">
        <v>29</v>
      </c>
      <c r="I489" s="178"/>
      <c r="J489" s="179"/>
      <c r="K489" s="180"/>
      <c r="L489" s="189"/>
      <c r="M489" s="190" t="s">
        <v>29</v>
      </c>
      <c r="N489" s="191"/>
      <c r="O489" s="192"/>
      <c r="P489" s="193"/>
      <c r="Q489" s="201"/>
      <c r="R489" s="202" t="s">
        <v>29</v>
      </c>
      <c r="S489" s="203"/>
      <c r="T489" s="204"/>
      <c r="U489" s="205"/>
      <c r="W489" s="92"/>
    </row>
    <row r="490" spans="1:23" x14ac:dyDescent="0.25">
      <c r="A490" s="241"/>
      <c r="B490" s="163"/>
      <c r="C490" s="164" t="s">
        <v>8</v>
      </c>
      <c r="D490" s="165"/>
      <c r="E490" s="166"/>
      <c r="F490" s="167"/>
      <c r="G490" s="176"/>
      <c r="H490" s="177" t="s">
        <v>8</v>
      </c>
      <c r="I490" s="178"/>
      <c r="J490" s="179"/>
      <c r="K490" s="180"/>
      <c r="L490" s="189"/>
      <c r="M490" s="190" t="s">
        <v>8</v>
      </c>
      <c r="N490" s="191"/>
      <c r="O490" s="192"/>
      <c r="P490" s="193"/>
      <c r="Q490" s="201"/>
      <c r="R490" s="202" t="s">
        <v>8</v>
      </c>
      <c r="S490" s="203"/>
      <c r="T490" s="204"/>
      <c r="U490" s="205"/>
      <c r="W490" s="92"/>
    </row>
    <row r="491" spans="1:23" x14ac:dyDescent="0.25">
      <c r="A491" s="241"/>
      <c r="B491" s="163"/>
      <c r="C491" s="164" t="s">
        <v>9</v>
      </c>
      <c r="D491" s="165"/>
      <c r="E491" s="166"/>
      <c r="F491" s="167"/>
      <c r="G491" s="176"/>
      <c r="H491" s="177" t="s">
        <v>9</v>
      </c>
      <c r="I491" s="178"/>
      <c r="J491" s="179"/>
      <c r="K491" s="180"/>
      <c r="L491" s="189"/>
      <c r="M491" s="190" t="s">
        <v>9</v>
      </c>
      <c r="N491" s="191"/>
      <c r="O491" s="192"/>
      <c r="P491" s="193"/>
      <c r="Q491" s="201"/>
      <c r="R491" s="202" t="s">
        <v>9</v>
      </c>
      <c r="S491" s="203"/>
      <c r="T491" s="204"/>
      <c r="U491" s="205"/>
      <c r="W491" s="92"/>
    </row>
    <row r="492" spans="1:23" x14ac:dyDescent="0.25">
      <c r="A492" s="241"/>
      <c r="B492" s="163"/>
      <c r="C492" s="164" t="s">
        <v>10</v>
      </c>
      <c r="D492" s="165"/>
      <c r="E492" s="166"/>
      <c r="F492" s="167"/>
      <c r="G492" s="176"/>
      <c r="H492" s="177" t="s">
        <v>10</v>
      </c>
      <c r="I492" s="178"/>
      <c r="J492" s="179"/>
      <c r="K492" s="180"/>
      <c r="L492" s="189"/>
      <c r="M492" s="190" t="s">
        <v>10</v>
      </c>
      <c r="N492" s="191"/>
      <c r="O492" s="192"/>
      <c r="P492" s="193"/>
      <c r="Q492" s="201"/>
      <c r="R492" s="202" t="s">
        <v>10</v>
      </c>
      <c r="S492" s="203"/>
      <c r="T492" s="204"/>
      <c r="U492" s="205"/>
      <c r="W492" s="92"/>
    </row>
    <row r="493" spans="1:23" x14ac:dyDescent="0.25">
      <c r="A493" s="241"/>
      <c r="B493" s="163"/>
      <c r="C493" s="242" t="s">
        <v>30</v>
      </c>
      <c r="D493" s="242"/>
      <c r="E493" s="166"/>
      <c r="F493" s="167"/>
      <c r="G493" s="176"/>
      <c r="H493" s="243" t="s">
        <v>30</v>
      </c>
      <c r="I493" s="243"/>
      <c r="J493" s="179"/>
      <c r="K493" s="180"/>
      <c r="L493" s="189"/>
      <c r="M493" s="244" t="s">
        <v>30</v>
      </c>
      <c r="N493" s="244"/>
      <c r="O493" s="192"/>
      <c r="P493" s="193"/>
      <c r="Q493" s="201"/>
      <c r="R493" s="245" t="s">
        <v>30</v>
      </c>
      <c r="S493" s="245"/>
      <c r="T493" s="204"/>
      <c r="U493" s="205"/>
      <c r="W493" s="92"/>
    </row>
    <row r="494" spans="1:23" thickBot="1" x14ac:dyDescent="0.3">
      <c r="A494" s="93" t="s">
        <v>36</v>
      </c>
      <c r="B494" s="168">
        <v>37</v>
      </c>
      <c r="C494" s="232" t="s">
        <v>16</v>
      </c>
      <c r="D494" s="232"/>
      <c r="E494" s="233">
        <f t="shared" ref="E494" si="146">SUM(F482:F493)</f>
        <v>0</v>
      </c>
      <c r="F494" s="234"/>
      <c r="G494" s="181">
        <f>B494</f>
        <v>37</v>
      </c>
      <c r="H494" s="235" t="s">
        <v>16</v>
      </c>
      <c r="I494" s="235"/>
      <c r="J494" s="236">
        <f t="shared" ref="J494" si="147">SUM(K482:K493)</f>
        <v>0</v>
      </c>
      <c r="K494" s="236"/>
      <c r="L494" s="194">
        <f>B494</f>
        <v>37</v>
      </c>
      <c r="M494" s="237" t="s">
        <v>16</v>
      </c>
      <c r="N494" s="237"/>
      <c r="O494" s="238">
        <f t="shared" ref="O494" si="148">SUM(P482:P493)</f>
        <v>0</v>
      </c>
      <c r="P494" s="239"/>
      <c r="Q494" s="206">
        <f>B494</f>
        <v>37</v>
      </c>
      <c r="R494" s="229" t="s">
        <v>16</v>
      </c>
      <c r="S494" s="229"/>
      <c r="T494" s="230">
        <f t="shared" ref="T494" si="149">SUM(U482:U493)</f>
        <v>0</v>
      </c>
      <c r="U494" s="231"/>
      <c r="V494" s="215">
        <f>E494+J494+O494+T494</f>
        <v>0</v>
      </c>
      <c r="W494" s="216"/>
    </row>
    <row r="495" spans="1:23" ht="15" customHeight="1" x14ac:dyDescent="0.25">
      <c r="A495" s="240" t="str">
        <f>CONCATENATE($Q$10,"-",$R$10)</f>
        <v>38-</v>
      </c>
      <c r="B495" s="158"/>
      <c r="C495" s="159" t="s">
        <v>2</v>
      </c>
      <c r="D495" s="160"/>
      <c r="E495" s="161"/>
      <c r="F495" s="162"/>
      <c r="G495" s="171"/>
      <c r="H495" s="172" t="s">
        <v>2</v>
      </c>
      <c r="I495" s="173"/>
      <c r="J495" s="174"/>
      <c r="K495" s="175"/>
      <c r="L495" s="184"/>
      <c r="M495" s="185" t="s">
        <v>2</v>
      </c>
      <c r="N495" s="186"/>
      <c r="O495" s="187"/>
      <c r="P495" s="188"/>
      <c r="Q495" s="196"/>
      <c r="R495" s="197" t="s">
        <v>2</v>
      </c>
      <c r="S495" s="198"/>
      <c r="T495" s="199"/>
      <c r="U495" s="200"/>
      <c r="V495" s="90"/>
      <c r="W495" s="91"/>
    </row>
    <row r="496" spans="1:23" x14ac:dyDescent="0.25">
      <c r="A496" s="241"/>
      <c r="B496" s="163"/>
      <c r="C496" s="164" t="s">
        <v>28</v>
      </c>
      <c r="D496" s="165"/>
      <c r="E496" s="166"/>
      <c r="F496" s="167"/>
      <c r="G496" s="176"/>
      <c r="H496" s="177" t="s">
        <v>28</v>
      </c>
      <c r="I496" s="178"/>
      <c r="J496" s="179"/>
      <c r="K496" s="180"/>
      <c r="L496" s="189"/>
      <c r="M496" s="190" t="s">
        <v>28</v>
      </c>
      <c r="N496" s="191"/>
      <c r="O496" s="192"/>
      <c r="P496" s="193"/>
      <c r="Q496" s="201"/>
      <c r="R496" s="202" t="s">
        <v>28</v>
      </c>
      <c r="S496" s="203"/>
      <c r="T496" s="204"/>
      <c r="U496" s="205"/>
      <c r="W496" s="92"/>
    </row>
    <row r="497" spans="1:23" x14ac:dyDescent="0.25">
      <c r="A497" s="241"/>
      <c r="B497" s="163"/>
      <c r="C497" s="164" t="s">
        <v>3</v>
      </c>
      <c r="D497" s="165"/>
      <c r="E497" s="166"/>
      <c r="F497" s="167"/>
      <c r="G497" s="176"/>
      <c r="H497" s="177" t="s">
        <v>3</v>
      </c>
      <c r="I497" s="178"/>
      <c r="J497" s="179"/>
      <c r="K497" s="180"/>
      <c r="L497" s="189"/>
      <c r="M497" s="190" t="s">
        <v>3</v>
      </c>
      <c r="N497" s="191"/>
      <c r="O497" s="192"/>
      <c r="P497" s="193"/>
      <c r="Q497" s="201"/>
      <c r="R497" s="202" t="s">
        <v>3</v>
      </c>
      <c r="S497" s="203"/>
      <c r="T497" s="204"/>
      <c r="U497" s="205"/>
      <c r="W497" s="92"/>
    </row>
    <row r="498" spans="1:23" x14ac:dyDescent="0.25">
      <c r="A498" s="241"/>
      <c r="B498" s="163"/>
      <c r="C498" s="164" t="s">
        <v>4</v>
      </c>
      <c r="D498" s="165"/>
      <c r="E498" s="166"/>
      <c r="F498" s="167"/>
      <c r="G498" s="176"/>
      <c r="H498" s="177" t="s">
        <v>4</v>
      </c>
      <c r="I498" s="178"/>
      <c r="J498" s="179"/>
      <c r="K498" s="180"/>
      <c r="L498" s="189"/>
      <c r="M498" s="190" t="s">
        <v>4</v>
      </c>
      <c r="N498" s="191"/>
      <c r="O498" s="192"/>
      <c r="P498" s="193"/>
      <c r="Q498" s="201"/>
      <c r="R498" s="202" t="s">
        <v>4</v>
      </c>
      <c r="S498" s="203"/>
      <c r="T498" s="204"/>
      <c r="U498" s="205"/>
      <c r="W498" s="92"/>
    </row>
    <row r="499" spans="1:23" x14ac:dyDescent="0.25">
      <c r="A499" s="241"/>
      <c r="B499" s="163"/>
      <c r="C499" s="164" t="s">
        <v>5</v>
      </c>
      <c r="D499" s="165"/>
      <c r="E499" s="166"/>
      <c r="F499" s="167"/>
      <c r="G499" s="176"/>
      <c r="H499" s="177" t="s">
        <v>5</v>
      </c>
      <c r="I499" s="178"/>
      <c r="J499" s="179"/>
      <c r="K499" s="180"/>
      <c r="L499" s="189"/>
      <c r="M499" s="190" t="s">
        <v>5</v>
      </c>
      <c r="N499" s="191"/>
      <c r="O499" s="192"/>
      <c r="P499" s="193"/>
      <c r="Q499" s="201"/>
      <c r="R499" s="202" t="s">
        <v>5</v>
      </c>
      <c r="S499" s="203"/>
      <c r="T499" s="204"/>
      <c r="U499" s="205"/>
      <c r="W499" s="92"/>
    </row>
    <row r="500" spans="1:23" x14ac:dyDescent="0.25">
      <c r="A500" s="241"/>
      <c r="B500" s="163"/>
      <c r="C500" s="164" t="s">
        <v>6</v>
      </c>
      <c r="D500" s="165"/>
      <c r="E500" s="166"/>
      <c r="F500" s="167"/>
      <c r="G500" s="176"/>
      <c r="H500" s="177" t="s">
        <v>6</v>
      </c>
      <c r="I500" s="178"/>
      <c r="J500" s="179"/>
      <c r="K500" s="180"/>
      <c r="L500" s="189"/>
      <c r="M500" s="190" t="s">
        <v>6</v>
      </c>
      <c r="N500" s="191"/>
      <c r="O500" s="192"/>
      <c r="P500" s="193"/>
      <c r="Q500" s="201"/>
      <c r="R500" s="202" t="s">
        <v>6</v>
      </c>
      <c r="S500" s="203"/>
      <c r="T500" s="204"/>
      <c r="U500" s="205"/>
      <c r="W500" s="92"/>
    </row>
    <row r="501" spans="1:23" x14ac:dyDescent="0.25">
      <c r="A501" s="241"/>
      <c r="B501" s="163"/>
      <c r="C501" s="164" t="s">
        <v>7</v>
      </c>
      <c r="D501" s="165"/>
      <c r="E501" s="166"/>
      <c r="F501" s="167"/>
      <c r="G501" s="176"/>
      <c r="H501" s="177" t="s">
        <v>7</v>
      </c>
      <c r="I501" s="178"/>
      <c r="J501" s="179"/>
      <c r="K501" s="180"/>
      <c r="L501" s="189"/>
      <c r="M501" s="190" t="s">
        <v>7</v>
      </c>
      <c r="N501" s="191"/>
      <c r="O501" s="192"/>
      <c r="P501" s="193"/>
      <c r="Q501" s="201"/>
      <c r="R501" s="202" t="s">
        <v>7</v>
      </c>
      <c r="S501" s="203"/>
      <c r="T501" s="204"/>
      <c r="U501" s="205"/>
      <c r="W501" s="92"/>
    </row>
    <row r="502" spans="1:23" x14ac:dyDescent="0.25">
      <c r="A502" s="241"/>
      <c r="B502" s="163"/>
      <c r="C502" s="164" t="s">
        <v>29</v>
      </c>
      <c r="D502" s="165"/>
      <c r="E502" s="166"/>
      <c r="F502" s="167"/>
      <c r="G502" s="176"/>
      <c r="H502" s="177" t="s">
        <v>29</v>
      </c>
      <c r="I502" s="178"/>
      <c r="J502" s="179"/>
      <c r="K502" s="180"/>
      <c r="L502" s="189"/>
      <c r="M502" s="190" t="s">
        <v>29</v>
      </c>
      <c r="N502" s="191"/>
      <c r="O502" s="192"/>
      <c r="P502" s="193"/>
      <c r="Q502" s="201"/>
      <c r="R502" s="202" t="s">
        <v>29</v>
      </c>
      <c r="S502" s="203"/>
      <c r="T502" s="204"/>
      <c r="U502" s="205"/>
      <c r="W502" s="92"/>
    </row>
    <row r="503" spans="1:23" x14ac:dyDescent="0.25">
      <c r="A503" s="241"/>
      <c r="B503" s="163"/>
      <c r="C503" s="164" t="s">
        <v>8</v>
      </c>
      <c r="D503" s="165"/>
      <c r="E503" s="166"/>
      <c r="F503" s="167"/>
      <c r="G503" s="176"/>
      <c r="H503" s="177" t="s">
        <v>8</v>
      </c>
      <c r="I503" s="178"/>
      <c r="J503" s="179"/>
      <c r="K503" s="180"/>
      <c r="L503" s="189"/>
      <c r="M503" s="190" t="s">
        <v>8</v>
      </c>
      <c r="N503" s="191"/>
      <c r="O503" s="192"/>
      <c r="P503" s="193"/>
      <c r="Q503" s="201"/>
      <c r="R503" s="202" t="s">
        <v>8</v>
      </c>
      <c r="S503" s="203"/>
      <c r="T503" s="204"/>
      <c r="U503" s="205"/>
      <c r="W503" s="92"/>
    </row>
    <row r="504" spans="1:23" x14ac:dyDescent="0.25">
      <c r="A504" s="241"/>
      <c r="B504" s="163"/>
      <c r="C504" s="164" t="s">
        <v>9</v>
      </c>
      <c r="D504" s="165"/>
      <c r="E504" s="166"/>
      <c r="F504" s="167"/>
      <c r="G504" s="176"/>
      <c r="H504" s="177" t="s">
        <v>9</v>
      </c>
      <c r="I504" s="178"/>
      <c r="J504" s="179"/>
      <c r="K504" s="180"/>
      <c r="L504" s="189"/>
      <c r="M504" s="190" t="s">
        <v>9</v>
      </c>
      <c r="N504" s="191"/>
      <c r="O504" s="192"/>
      <c r="P504" s="193"/>
      <c r="Q504" s="201"/>
      <c r="R504" s="202" t="s">
        <v>9</v>
      </c>
      <c r="S504" s="203"/>
      <c r="T504" s="204"/>
      <c r="U504" s="205"/>
      <c r="W504" s="92"/>
    </row>
    <row r="505" spans="1:23" x14ac:dyDescent="0.25">
      <c r="A505" s="241"/>
      <c r="B505" s="163"/>
      <c r="C505" s="164" t="s">
        <v>10</v>
      </c>
      <c r="D505" s="165"/>
      <c r="E505" s="166"/>
      <c r="F505" s="167"/>
      <c r="G505" s="176"/>
      <c r="H505" s="177" t="s">
        <v>10</v>
      </c>
      <c r="I505" s="178"/>
      <c r="J505" s="179"/>
      <c r="K505" s="180"/>
      <c r="L505" s="189"/>
      <c r="M505" s="190" t="s">
        <v>10</v>
      </c>
      <c r="N505" s="191"/>
      <c r="O505" s="192"/>
      <c r="P505" s="193"/>
      <c r="Q505" s="201"/>
      <c r="R505" s="202" t="s">
        <v>10</v>
      </c>
      <c r="S505" s="203"/>
      <c r="T505" s="204"/>
      <c r="U505" s="205"/>
      <c r="W505" s="92"/>
    </row>
    <row r="506" spans="1:23" x14ac:dyDescent="0.25">
      <c r="A506" s="241"/>
      <c r="B506" s="163"/>
      <c r="C506" s="242" t="s">
        <v>30</v>
      </c>
      <c r="D506" s="242"/>
      <c r="E506" s="166"/>
      <c r="F506" s="167"/>
      <c r="G506" s="176"/>
      <c r="H506" s="243" t="s">
        <v>30</v>
      </c>
      <c r="I506" s="243"/>
      <c r="J506" s="179"/>
      <c r="K506" s="180"/>
      <c r="L506" s="189"/>
      <c r="M506" s="244" t="s">
        <v>30</v>
      </c>
      <c r="N506" s="244"/>
      <c r="O506" s="192"/>
      <c r="P506" s="193"/>
      <c r="Q506" s="201"/>
      <c r="R506" s="245" t="s">
        <v>30</v>
      </c>
      <c r="S506" s="245"/>
      <c r="T506" s="204"/>
      <c r="U506" s="205"/>
      <c r="W506" s="92"/>
    </row>
    <row r="507" spans="1:23" thickBot="1" x14ac:dyDescent="0.3">
      <c r="A507" s="93" t="s">
        <v>36</v>
      </c>
      <c r="B507" s="168">
        <v>38</v>
      </c>
      <c r="C507" s="232" t="s">
        <v>16</v>
      </c>
      <c r="D507" s="232"/>
      <c r="E507" s="233">
        <f t="shared" ref="E507" si="150">SUM(F495:F506)</f>
        <v>0</v>
      </c>
      <c r="F507" s="234"/>
      <c r="G507" s="181">
        <f>B507</f>
        <v>38</v>
      </c>
      <c r="H507" s="235" t="s">
        <v>16</v>
      </c>
      <c r="I507" s="235"/>
      <c r="J507" s="236">
        <f t="shared" ref="J507" si="151">SUM(K495:K506)</f>
        <v>0</v>
      </c>
      <c r="K507" s="236"/>
      <c r="L507" s="194">
        <f>B507</f>
        <v>38</v>
      </c>
      <c r="M507" s="237" t="s">
        <v>16</v>
      </c>
      <c r="N507" s="237"/>
      <c r="O507" s="238">
        <f t="shared" ref="O507" si="152">SUM(P495:P506)</f>
        <v>0</v>
      </c>
      <c r="P507" s="239"/>
      <c r="Q507" s="206">
        <f>B507</f>
        <v>38</v>
      </c>
      <c r="R507" s="229" t="s">
        <v>16</v>
      </c>
      <c r="S507" s="229"/>
      <c r="T507" s="230">
        <f t="shared" ref="T507" si="153">SUM(U495:U506)</f>
        <v>0</v>
      </c>
      <c r="U507" s="231"/>
      <c r="V507" s="215">
        <f>E507+J507+O507+T507</f>
        <v>0</v>
      </c>
      <c r="W507" s="216"/>
    </row>
    <row r="508" spans="1:23" ht="15" customHeight="1" x14ac:dyDescent="0.25">
      <c r="A508" s="240" t="str">
        <f>CONCATENATE($Q$11,"-",$R$11)</f>
        <v>39-</v>
      </c>
      <c r="B508" s="158"/>
      <c r="C508" s="159" t="s">
        <v>2</v>
      </c>
      <c r="D508" s="160"/>
      <c r="E508" s="161"/>
      <c r="F508" s="162"/>
      <c r="G508" s="171"/>
      <c r="H508" s="172" t="s">
        <v>2</v>
      </c>
      <c r="I508" s="173"/>
      <c r="J508" s="174"/>
      <c r="K508" s="175"/>
      <c r="L508" s="184"/>
      <c r="M508" s="185" t="s">
        <v>2</v>
      </c>
      <c r="N508" s="186"/>
      <c r="O508" s="187"/>
      <c r="P508" s="188"/>
      <c r="Q508" s="196"/>
      <c r="R508" s="197" t="s">
        <v>2</v>
      </c>
      <c r="S508" s="198"/>
      <c r="T508" s="199"/>
      <c r="U508" s="200"/>
      <c r="V508" s="90"/>
      <c r="W508" s="91"/>
    </row>
    <row r="509" spans="1:23" x14ac:dyDescent="0.25">
      <c r="A509" s="241"/>
      <c r="B509" s="163"/>
      <c r="C509" s="164" t="s">
        <v>28</v>
      </c>
      <c r="D509" s="165"/>
      <c r="E509" s="166"/>
      <c r="F509" s="167"/>
      <c r="G509" s="176"/>
      <c r="H509" s="177" t="s">
        <v>28</v>
      </c>
      <c r="I509" s="178"/>
      <c r="J509" s="179"/>
      <c r="K509" s="180"/>
      <c r="L509" s="189"/>
      <c r="M509" s="190" t="s">
        <v>28</v>
      </c>
      <c r="N509" s="191"/>
      <c r="O509" s="192"/>
      <c r="P509" s="193"/>
      <c r="Q509" s="201"/>
      <c r="R509" s="202" t="s">
        <v>28</v>
      </c>
      <c r="S509" s="203"/>
      <c r="T509" s="204"/>
      <c r="U509" s="205"/>
      <c r="W509" s="92"/>
    </row>
    <row r="510" spans="1:23" x14ac:dyDescent="0.25">
      <c r="A510" s="241"/>
      <c r="B510" s="163"/>
      <c r="C510" s="164" t="s">
        <v>3</v>
      </c>
      <c r="D510" s="165"/>
      <c r="E510" s="166"/>
      <c r="F510" s="167"/>
      <c r="G510" s="176"/>
      <c r="H510" s="177" t="s">
        <v>3</v>
      </c>
      <c r="I510" s="178"/>
      <c r="J510" s="179"/>
      <c r="K510" s="180"/>
      <c r="L510" s="189"/>
      <c r="M510" s="190" t="s">
        <v>3</v>
      </c>
      <c r="N510" s="191"/>
      <c r="O510" s="192"/>
      <c r="P510" s="193"/>
      <c r="Q510" s="201"/>
      <c r="R510" s="202" t="s">
        <v>3</v>
      </c>
      <c r="S510" s="203"/>
      <c r="T510" s="204"/>
      <c r="U510" s="205"/>
      <c r="W510" s="92"/>
    </row>
    <row r="511" spans="1:23" x14ac:dyDescent="0.25">
      <c r="A511" s="241"/>
      <c r="B511" s="163"/>
      <c r="C511" s="164" t="s">
        <v>4</v>
      </c>
      <c r="D511" s="165"/>
      <c r="E511" s="166"/>
      <c r="F511" s="167"/>
      <c r="G511" s="176"/>
      <c r="H511" s="177" t="s">
        <v>4</v>
      </c>
      <c r="I511" s="178"/>
      <c r="J511" s="179"/>
      <c r="K511" s="180"/>
      <c r="L511" s="189"/>
      <c r="M511" s="190" t="s">
        <v>4</v>
      </c>
      <c r="N511" s="191"/>
      <c r="O511" s="192"/>
      <c r="P511" s="193"/>
      <c r="Q511" s="201"/>
      <c r="R511" s="202" t="s">
        <v>4</v>
      </c>
      <c r="S511" s="203"/>
      <c r="T511" s="204"/>
      <c r="U511" s="205"/>
      <c r="W511" s="92"/>
    </row>
    <row r="512" spans="1:23" x14ac:dyDescent="0.25">
      <c r="A512" s="241"/>
      <c r="B512" s="163"/>
      <c r="C512" s="164" t="s">
        <v>5</v>
      </c>
      <c r="D512" s="165"/>
      <c r="E512" s="166"/>
      <c r="F512" s="167"/>
      <c r="G512" s="176"/>
      <c r="H512" s="177" t="s">
        <v>5</v>
      </c>
      <c r="I512" s="178"/>
      <c r="J512" s="179"/>
      <c r="K512" s="180"/>
      <c r="L512" s="189"/>
      <c r="M512" s="190" t="s">
        <v>5</v>
      </c>
      <c r="N512" s="191"/>
      <c r="O512" s="192"/>
      <c r="P512" s="193"/>
      <c r="Q512" s="201"/>
      <c r="R512" s="202" t="s">
        <v>5</v>
      </c>
      <c r="S512" s="203"/>
      <c r="T512" s="204"/>
      <c r="U512" s="205"/>
      <c r="W512" s="92"/>
    </row>
    <row r="513" spans="1:23" x14ac:dyDescent="0.25">
      <c r="A513" s="241"/>
      <c r="B513" s="163"/>
      <c r="C513" s="164" t="s">
        <v>6</v>
      </c>
      <c r="D513" s="165"/>
      <c r="E513" s="166"/>
      <c r="F513" s="167"/>
      <c r="G513" s="176"/>
      <c r="H513" s="177" t="s">
        <v>6</v>
      </c>
      <c r="I513" s="178"/>
      <c r="J513" s="179"/>
      <c r="K513" s="180"/>
      <c r="L513" s="189"/>
      <c r="M513" s="190" t="s">
        <v>6</v>
      </c>
      <c r="N513" s="191"/>
      <c r="O513" s="192"/>
      <c r="P513" s="193"/>
      <c r="Q513" s="201"/>
      <c r="R513" s="202" t="s">
        <v>6</v>
      </c>
      <c r="S513" s="203"/>
      <c r="T513" s="204"/>
      <c r="U513" s="205"/>
      <c r="W513" s="92"/>
    </row>
    <row r="514" spans="1:23" x14ac:dyDescent="0.25">
      <c r="A514" s="241"/>
      <c r="B514" s="163"/>
      <c r="C514" s="164" t="s">
        <v>7</v>
      </c>
      <c r="D514" s="165"/>
      <c r="E514" s="166"/>
      <c r="F514" s="167"/>
      <c r="G514" s="176"/>
      <c r="H514" s="177" t="s">
        <v>7</v>
      </c>
      <c r="I514" s="178"/>
      <c r="J514" s="179"/>
      <c r="K514" s="180"/>
      <c r="L514" s="189"/>
      <c r="M514" s="190" t="s">
        <v>7</v>
      </c>
      <c r="N514" s="191"/>
      <c r="O514" s="192"/>
      <c r="P514" s="193"/>
      <c r="Q514" s="201"/>
      <c r="R514" s="202" t="s">
        <v>7</v>
      </c>
      <c r="S514" s="203"/>
      <c r="T514" s="204"/>
      <c r="U514" s="205"/>
      <c r="W514" s="92"/>
    </row>
    <row r="515" spans="1:23" x14ac:dyDescent="0.25">
      <c r="A515" s="241"/>
      <c r="B515" s="163"/>
      <c r="C515" s="164" t="s">
        <v>29</v>
      </c>
      <c r="D515" s="165"/>
      <c r="E515" s="166"/>
      <c r="F515" s="167"/>
      <c r="G515" s="176"/>
      <c r="H515" s="177" t="s">
        <v>29</v>
      </c>
      <c r="I515" s="178"/>
      <c r="J515" s="179"/>
      <c r="K515" s="180"/>
      <c r="L515" s="189"/>
      <c r="M515" s="190" t="s">
        <v>29</v>
      </c>
      <c r="N515" s="191"/>
      <c r="O515" s="192"/>
      <c r="P515" s="193"/>
      <c r="Q515" s="201"/>
      <c r="R515" s="202" t="s">
        <v>29</v>
      </c>
      <c r="S515" s="203"/>
      <c r="T515" s="204"/>
      <c r="U515" s="205"/>
      <c r="W515" s="92"/>
    </row>
    <row r="516" spans="1:23" x14ac:dyDescent="0.25">
      <c r="A516" s="241"/>
      <c r="B516" s="163"/>
      <c r="C516" s="164" t="s">
        <v>8</v>
      </c>
      <c r="D516" s="165"/>
      <c r="E516" s="166"/>
      <c r="F516" s="167"/>
      <c r="G516" s="176"/>
      <c r="H516" s="177" t="s">
        <v>8</v>
      </c>
      <c r="I516" s="178"/>
      <c r="J516" s="179"/>
      <c r="K516" s="180"/>
      <c r="L516" s="189"/>
      <c r="M516" s="190" t="s">
        <v>8</v>
      </c>
      <c r="N516" s="191"/>
      <c r="O516" s="192"/>
      <c r="P516" s="193"/>
      <c r="Q516" s="201"/>
      <c r="R516" s="202" t="s">
        <v>8</v>
      </c>
      <c r="S516" s="203"/>
      <c r="T516" s="204"/>
      <c r="U516" s="205"/>
      <c r="W516" s="92"/>
    </row>
    <row r="517" spans="1:23" x14ac:dyDescent="0.25">
      <c r="A517" s="241"/>
      <c r="B517" s="163"/>
      <c r="C517" s="164" t="s">
        <v>9</v>
      </c>
      <c r="D517" s="165"/>
      <c r="E517" s="166"/>
      <c r="F517" s="167"/>
      <c r="G517" s="176"/>
      <c r="H517" s="177" t="s">
        <v>9</v>
      </c>
      <c r="I517" s="178"/>
      <c r="J517" s="179"/>
      <c r="K517" s="180"/>
      <c r="L517" s="189"/>
      <c r="M517" s="190" t="s">
        <v>9</v>
      </c>
      <c r="N517" s="191"/>
      <c r="O517" s="192"/>
      <c r="P517" s="193"/>
      <c r="Q517" s="201"/>
      <c r="R517" s="202" t="s">
        <v>9</v>
      </c>
      <c r="S517" s="203"/>
      <c r="T517" s="204"/>
      <c r="U517" s="205"/>
      <c r="W517" s="92"/>
    </row>
    <row r="518" spans="1:23" x14ac:dyDescent="0.25">
      <c r="A518" s="241"/>
      <c r="B518" s="163"/>
      <c r="C518" s="164" t="s">
        <v>10</v>
      </c>
      <c r="D518" s="165"/>
      <c r="E518" s="166"/>
      <c r="F518" s="167"/>
      <c r="G518" s="176"/>
      <c r="H518" s="177" t="s">
        <v>10</v>
      </c>
      <c r="I518" s="178"/>
      <c r="J518" s="179"/>
      <c r="K518" s="180"/>
      <c r="L518" s="189"/>
      <c r="M518" s="190" t="s">
        <v>10</v>
      </c>
      <c r="N518" s="191"/>
      <c r="O518" s="192"/>
      <c r="P518" s="193"/>
      <c r="Q518" s="201"/>
      <c r="R518" s="202" t="s">
        <v>10</v>
      </c>
      <c r="S518" s="203"/>
      <c r="T518" s="204"/>
      <c r="U518" s="205"/>
      <c r="W518" s="92"/>
    </row>
    <row r="519" spans="1:23" x14ac:dyDescent="0.25">
      <c r="A519" s="241"/>
      <c r="B519" s="163"/>
      <c r="C519" s="242" t="s">
        <v>30</v>
      </c>
      <c r="D519" s="242"/>
      <c r="E519" s="166"/>
      <c r="F519" s="167"/>
      <c r="G519" s="176"/>
      <c r="H519" s="243" t="s">
        <v>30</v>
      </c>
      <c r="I519" s="243"/>
      <c r="J519" s="179"/>
      <c r="K519" s="180"/>
      <c r="L519" s="189"/>
      <c r="M519" s="244" t="s">
        <v>30</v>
      </c>
      <c r="N519" s="244"/>
      <c r="O519" s="192"/>
      <c r="P519" s="193"/>
      <c r="Q519" s="201"/>
      <c r="R519" s="245" t="s">
        <v>30</v>
      </c>
      <c r="S519" s="245"/>
      <c r="T519" s="204"/>
      <c r="U519" s="205"/>
      <c r="W519" s="92"/>
    </row>
    <row r="520" spans="1:23" thickBot="1" x14ac:dyDescent="0.3">
      <c r="A520" s="93" t="s">
        <v>36</v>
      </c>
      <c r="B520" s="168">
        <v>39</v>
      </c>
      <c r="C520" s="232" t="s">
        <v>16</v>
      </c>
      <c r="D520" s="232"/>
      <c r="E520" s="233">
        <f t="shared" ref="E520" si="154">SUM(F508:F519)</f>
        <v>0</v>
      </c>
      <c r="F520" s="234"/>
      <c r="G520" s="181">
        <f>B520</f>
        <v>39</v>
      </c>
      <c r="H520" s="235" t="s">
        <v>16</v>
      </c>
      <c r="I520" s="235"/>
      <c r="J520" s="236">
        <f t="shared" ref="J520" si="155">SUM(K508:K519)</f>
        <v>0</v>
      </c>
      <c r="K520" s="236"/>
      <c r="L520" s="194">
        <f>B520</f>
        <v>39</v>
      </c>
      <c r="M520" s="237" t="s">
        <v>16</v>
      </c>
      <c r="N520" s="237"/>
      <c r="O520" s="238">
        <f t="shared" ref="O520" si="156">SUM(P508:P519)</f>
        <v>0</v>
      </c>
      <c r="P520" s="239"/>
      <c r="Q520" s="206">
        <f>B520</f>
        <v>39</v>
      </c>
      <c r="R520" s="229" t="s">
        <v>16</v>
      </c>
      <c r="S520" s="229"/>
      <c r="T520" s="230">
        <f t="shared" ref="T520" si="157">SUM(U508:U519)</f>
        <v>0</v>
      </c>
      <c r="U520" s="231"/>
      <c r="V520" s="215">
        <f>E520+J520+O520+T520</f>
        <v>0</v>
      </c>
      <c r="W520" s="216"/>
    </row>
    <row r="521" spans="1:23" ht="15" customHeight="1" x14ac:dyDescent="0.25">
      <c r="A521" s="240" t="str">
        <f>CONCATENATE($Q$12,"-",$R$12)</f>
        <v>40-</v>
      </c>
      <c r="B521" s="158"/>
      <c r="C521" s="159" t="s">
        <v>2</v>
      </c>
      <c r="D521" s="160"/>
      <c r="E521" s="161"/>
      <c r="F521" s="162"/>
      <c r="G521" s="171"/>
      <c r="H521" s="172" t="s">
        <v>2</v>
      </c>
      <c r="I521" s="173"/>
      <c r="J521" s="174"/>
      <c r="K521" s="175"/>
      <c r="L521" s="184"/>
      <c r="M521" s="185" t="s">
        <v>2</v>
      </c>
      <c r="N521" s="186"/>
      <c r="O521" s="187"/>
      <c r="P521" s="188"/>
      <c r="Q521" s="196"/>
      <c r="R521" s="197" t="s">
        <v>2</v>
      </c>
      <c r="S521" s="198"/>
      <c r="T521" s="199"/>
      <c r="U521" s="200"/>
      <c r="V521" s="90"/>
      <c r="W521" s="91"/>
    </row>
    <row r="522" spans="1:23" x14ac:dyDescent="0.25">
      <c r="A522" s="241"/>
      <c r="B522" s="163"/>
      <c r="C522" s="164" t="s">
        <v>28</v>
      </c>
      <c r="D522" s="165"/>
      <c r="E522" s="166"/>
      <c r="F522" s="167"/>
      <c r="G522" s="176"/>
      <c r="H522" s="177" t="s">
        <v>28</v>
      </c>
      <c r="I522" s="178"/>
      <c r="J522" s="179"/>
      <c r="K522" s="180"/>
      <c r="L522" s="189"/>
      <c r="M522" s="190" t="s">
        <v>28</v>
      </c>
      <c r="N522" s="191"/>
      <c r="O522" s="192"/>
      <c r="P522" s="193"/>
      <c r="Q522" s="201"/>
      <c r="R522" s="202" t="s">
        <v>28</v>
      </c>
      <c r="S522" s="203"/>
      <c r="T522" s="204"/>
      <c r="U522" s="205"/>
      <c r="W522" s="92"/>
    </row>
    <row r="523" spans="1:23" x14ac:dyDescent="0.25">
      <c r="A523" s="241"/>
      <c r="B523" s="163"/>
      <c r="C523" s="164" t="s">
        <v>3</v>
      </c>
      <c r="D523" s="165"/>
      <c r="E523" s="166"/>
      <c r="F523" s="167"/>
      <c r="G523" s="176"/>
      <c r="H523" s="177" t="s">
        <v>3</v>
      </c>
      <c r="I523" s="178"/>
      <c r="J523" s="179"/>
      <c r="K523" s="180"/>
      <c r="L523" s="189"/>
      <c r="M523" s="190" t="s">
        <v>3</v>
      </c>
      <c r="N523" s="191"/>
      <c r="O523" s="192"/>
      <c r="P523" s="193"/>
      <c r="Q523" s="201"/>
      <c r="R523" s="202" t="s">
        <v>3</v>
      </c>
      <c r="S523" s="203"/>
      <c r="T523" s="204"/>
      <c r="U523" s="205"/>
      <c r="W523" s="92"/>
    </row>
    <row r="524" spans="1:23" x14ac:dyDescent="0.25">
      <c r="A524" s="241"/>
      <c r="B524" s="163"/>
      <c r="C524" s="164" t="s">
        <v>4</v>
      </c>
      <c r="D524" s="165"/>
      <c r="E524" s="166"/>
      <c r="F524" s="167"/>
      <c r="G524" s="176"/>
      <c r="H524" s="177" t="s">
        <v>4</v>
      </c>
      <c r="I524" s="178"/>
      <c r="J524" s="179"/>
      <c r="K524" s="180"/>
      <c r="L524" s="189"/>
      <c r="M524" s="190" t="s">
        <v>4</v>
      </c>
      <c r="N524" s="191"/>
      <c r="O524" s="192"/>
      <c r="P524" s="193"/>
      <c r="Q524" s="201"/>
      <c r="R524" s="202" t="s">
        <v>4</v>
      </c>
      <c r="S524" s="203"/>
      <c r="T524" s="204"/>
      <c r="U524" s="205"/>
      <c r="W524" s="92"/>
    </row>
    <row r="525" spans="1:23" x14ac:dyDescent="0.25">
      <c r="A525" s="241"/>
      <c r="B525" s="163"/>
      <c r="C525" s="164" t="s">
        <v>5</v>
      </c>
      <c r="D525" s="165"/>
      <c r="E525" s="166"/>
      <c r="F525" s="167"/>
      <c r="G525" s="176"/>
      <c r="H525" s="177" t="s">
        <v>5</v>
      </c>
      <c r="I525" s="178"/>
      <c r="J525" s="179"/>
      <c r="K525" s="180"/>
      <c r="L525" s="189"/>
      <c r="M525" s="190" t="s">
        <v>5</v>
      </c>
      <c r="N525" s="191"/>
      <c r="O525" s="192"/>
      <c r="P525" s="193"/>
      <c r="Q525" s="201"/>
      <c r="R525" s="202" t="s">
        <v>5</v>
      </c>
      <c r="S525" s="203"/>
      <c r="T525" s="204"/>
      <c r="U525" s="205"/>
      <c r="W525" s="92"/>
    </row>
    <row r="526" spans="1:23" x14ac:dyDescent="0.25">
      <c r="A526" s="241"/>
      <c r="B526" s="163"/>
      <c r="C526" s="164" t="s">
        <v>6</v>
      </c>
      <c r="D526" s="165"/>
      <c r="E526" s="166"/>
      <c r="F526" s="167"/>
      <c r="G526" s="176"/>
      <c r="H526" s="177" t="s">
        <v>6</v>
      </c>
      <c r="I526" s="178"/>
      <c r="J526" s="179"/>
      <c r="K526" s="180"/>
      <c r="L526" s="189"/>
      <c r="M526" s="190" t="s">
        <v>6</v>
      </c>
      <c r="N526" s="191"/>
      <c r="O526" s="192"/>
      <c r="P526" s="193"/>
      <c r="Q526" s="201"/>
      <c r="R526" s="202" t="s">
        <v>6</v>
      </c>
      <c r="S526" s="203"/>
      <c r="T526" s="204"/>
      <c r="U526" s="205"/>
      <c r="W526" s="92"/>
    </row>
    <row r="527" spans="1:23" x14ac:dyDescent="0.25">
      <c r="A527" s="241"/>
      <c r="B527" s="163"/>
      <c r="C527" s="164" t="s">
        <v>7</v>
      </c>
      <c r="D527" s="165"/>
      <c r="E527" s="166"/>
      <c r="F527" s="167"/>
      <c r="G527" s="176"/>
      <c r="H527" s="177" t="s">
        <v>7</v>
      </c>
      <c r="I527" s="178"/>
      <c r="J527" s="179"/>
      <c r="K527" s="180"/>
      <c r="L527" s="189"/>
      <c r="M527" s="190" t="s">
        <v>7</v>
      </c>
      <c r="N527" s="191"/>
      <c r="O527" s="192"/>
      <c r="P527" s="193"/>
      <c r="Q527" s="201"/>
      <c r="R527" s="202" t="s">
        <v>7</v>
      </c>
      <c r="S527" s="203"/>
      <c r="T527" s="204"/>
      <c r="U527" s="205"/>
      <c r="W527" s="92"/>
    </row>
    <row r="528" spans="1:23" x14ac:dyDescent="0.25">
      <c r="A528" s="241"/>
      <c r="B528" s="163"/>
      <c r="C528" s="164" t="s">
        <v>29</v>
      </c>
      <c r="D528" s="165"/>
      <c r="E528" s="166"/>
      <c r="F528" s="167"/>
      <c r="G528" s="176"/>
      <c r="H528" s="177" t="s">
        <v>29</v>
      </c>
      <c r="I528" s="178"/>
      <c r="J528" s="179"/>
      <c r="K528" s="180"/>
      <c r="L528" s="189"/>
      <c r="M528" s="190" t="s">
        <v>29</v>
      </c>
      <c r="N528" s="191"/>
      <c r="O528" s="192"/>
      <c r="P528" s="193"/>
      <c r="Q528" s="201"/>
      <c r="R528" s="202" t="s">
        <v>29</v>
      </c>
      <c r="S528" s="203"/>
      <c r="T528" s="204"/>
      <c r="U528" s="205"/>
      <c r="W528" s="92"/>
    </row>
    <row r="529" spans="1:26" x14ac:dyDescent="0.25">
      <c r="A529" s="241"/>
      <c r="B529" s="163"/>
      <c r="C529" s="164" t="s">
        <v>8</v>
      </c>
      <c r="D529" s="165"/>
      <c r="E529" s="166"/>
      <c r="F529" s="167"/>
      <c r="G529" s="176"/>
      <c r="H529" s="177" t="s">
        <v>8</v>
      </c>
      <c r="I529" s="178"/>
      <c r="J529" s="179"/>
      <c r="K529" s="180"/>
      <c r="L529" s="189"/>
      <c r="M529" s="190" t="s">
        <v>8</v>
      </c>
      <c r="N529" s="191"/>
      <c r="O529" s="192"/>
      <c r="P529" s="193"/>
      <c r="Q529" s="201"/>
      <c r="R529" s="202" t="s">
        <v>8</v>
      </c>
      <c r="S529" s="203"/>
      <c r="T529" s="204"/>
      <c r="U529" s="205"/>
      <c r="W529" s="92"/>
    </row>
    <row r="530" spans="1:26" x14ac:dyDescent="0.25">
      <c r="A530" s="241"/>
      <c r="B530" s="163"/>
      <c r="C530" s="164" t="s">
        <v>9</v>
      </c>
      <c r="D530" s="165"/>
      <c r="E530" s="166"/>
      <c r="F530" s="167"/>
      <c r="G530" s="176"/>
      <c r="H530" s="177" t="s">
        <v>9</v>
      </c>
      <c r="I530" s="178"/>
      <c r="J530" s="179"/>
      <c r="K530" s="180"/>
      <c r="L530" s="189"/>
      <c r="M530" s="190" t="s">
        <v>9</v>
      </c>
      <c r="N530" s="191"/>
      <c r="O530" s="192"/>
      <c r="P530" s="193"/>
      <c r="Q530" s="201"/>
      <c r="R530" s="202" t="s">
        <v>9</v>
      </c>
      <c r="S530" s="203"/>
      <c r="T530" s="204"/>
      <c r="U530" s="205"/>
      <c r="W530" s="92"/>
    </row>
    <row r="531" spans="1:26" x14ac:dyDescent="0.25">
      <c r="A531" s="241"/>
      <c r="B531" s="163"/>
      <c r="C531" s="164" t="s">
        <v>10</v>
      </c>
      <c r="D531" s="165"/>
      <c r="E531" s="166"/>
      <c r="F531" s="167"/>
      <c r="G531" s="176"/>
      <c r="H531" s="177" t="s">
        <v>10</v>
      </c>
      <c r="I531" s="178"/>
      <c r="J531" s="179"/>
      <c r="K531" s="180"/>
      <c r="L531" s="189"/>
      <c r="M531" s="190" t="s">
        <v>10</v>
      </c>
      <c r="N531" s="191"/>
      <c r="O531" s="192"/>
      <c r="P531" s="193"/>
      <c r="Q531" s="201"/>
      <c r="R531" s="202" t="s">
        <v>10</v>
      </c>
      <c r="S531" s="203"/>
      <c r="T531" s="204"/>
      <c r="U531" s="205"/>
      <c r="W531" s="92"/>
      <c r="Z531" s="2" t="s">
        <v>63</v>
      </c>
    </row>
    <row r="532" spans="1:26" x14ac:dyDescent="0.25">
      <c r="A532" s="241"/>
      <c r="B532" s="163"/>
      <c r="C532" s="242" t="s">
        <v>30</v>
      </c>
      <c r="D532" s="242"/>
      <c r="E532" s="166"/>
      <c r="F532" s="167"/>
      <c r="G532" s="176"/>
      <c r="H532" s="243" t="s">
        <v>30</v>
      </c>
      <c r="I532" s="243"/>
      <c r="J532" s="179"/>
      <c r="K532" s="180"/>
      <c r="L532" s="189"/>
      <c r="M532" s="244" t="s">
        <v>30</v>
      </c>
      <c r="N532" s="244"/>
      <c r="O532" s="192"/>
      <c r="P532" s="193"/>
      <c r="Q532" s="201"/>
      <c r="R532" s="245" t="s">
        <v>30</v>
      </c>
      <c r="S532" s="245"/>
      <c r="T532" s="204"/>
      <c r="U532" s="205"/>
      <c r="W532" s="92"/>
    </row>
    <row r="533" spans="1:26" thickBot="1" x14ac:dyDescent="0.3">
      <c r="A533" s="93" t="s">
        <v>36</v>
      </c>
      <c r="B533" s="168">
        <v>40</v>
      </c>
      <c r="C533" s="232" t="s">
        <v>16</v>
      </c>
      <c r="D533" s="232"/>
      <c r="E533" s="233">
        <f t="shared" ref="E533" si="158">SUM(F521:F532)</f>
        <v>0</v>
      </c>
      <c r="F533" s="234"/>
      <c r="G533" s="181">
        <f>B533</f>
        <v>40</v>
      </c>
      <c r="H533" s="235" t="s">
        <v>16</v>
      </c>
      <c r="I533" s="235"/>
      <c r="J533" s="236">
        <f t="shared" ref="J533" si="159">SUM(K521:K532)</f>
        <v>0</v>
      </c>
      <c r="K533" s="236"/>
      <c r="L533" s="194">
        <f>B533</f>
        <v>40</v>
      </c>
      <c r="M533" s="237" t="s">
        <v>16</v>
      </c>
      <c r="N533" s="237"/>
      <c r="O533" s="238">
        <f t="shared" ref="O533" si="160">SUM(P521:P532)</f>
        <v>0</v>
      </c>
      <c r="P533" s="239"/>
      <c r="Q533" s="206">
        <f>B533</f>
        <v>40</v>
      </c>
      <c r="R533" s="229" t="s">
        <v>16</v>
      </c>
      <c r="S533" s="229"/>
      <c r="T533" s="230">
        <f t="shared" ref="T533" si="161">SUM(U521:U532)</f>
        <v>0</v>
      </c>
      <c r="U533" s="231"/>
      <c r="V533" s="215">
        <f>E533+J533+O533+T533</f>
        <v>0</v>
      </c>
      <c r="W533" s="216"/>
    </row>
  </sheetData>
  <sheetProtection formatColumns="0" formatRows="0" selectLockedCells="1" autoFilter="0"/>
  <autoFilter ref="A13:W13" xr:uid="{E2DEA3CB-F8D3-40F4-B837-215DE397ACDA}">
    <filterColumn colId="1" showButton="0"/>
    <filterColumn colId="2" showButton="0"/>
    <filterColumn colId="6" showButton="0"/>
    <filterColumn colId="7" showButton="0"/>
    <filterColumn colId="11" showButton="0"/>
    <filterColumn colId="12" showButton="0"/>
    <filterColumn colId="16" showButton="0"/>
    <filterColumn colId="17" showButton="0"/>
  </autoFilter>
  <mergeCells count="577">
    <mergeCell ref="X8:Z13"/>
    <mergeCell ref="X2:Z6"/>
    <mergeCell ref="A1:A2"/>
    <mergeCell ref="B1:H1"/>
    <mergeCell ref="I1:K1"/>
    <mergeCell ref="L1:R1"/>
    <mergeCell ref="S1:U1"/>
    <mergeCell ref="V1:W1"/>
    <mergeCell ref="C2:E2"/>
    <mergeCell ref="H2:J2"/>
    <mergeCell ref="M2:O2"/>
    <mergeCell ref="R2:T2"/>
    <mergeCell ref="B13:D13"/>
    <mergeCell ref="G13:I13"/>
    <mergeCell ref="L13:N13"/>
    <mergeCell ref="Q13:S13"/>
    <mergeCell ref="A4:A12"/>
    <mergeCell ref="A14:A25"/>
    <mergeCell ref="C25:D25"/>
    <mergeCell ref="H25:I25"/>
    <mergeCell ref="M25:N25"/>
    <mergeCell ref="R25:S25"/>
    <mergeCell ref="R26:S26"/>
    <mergeCell ref="T26:U26"/>
    <mergeCell ref="V26:W26"/>
    <mergeCell ref="A27:A38"/>
    <mergeCell ref="C38:D38"/>
    <mergeCell ref="H38:I38"/>
    <mergeCell ref="M38:N38"/>
    <mergeCell ref="R38:S38"/>
    <mergeCell ref="C26:D26"/>
    <mergeCell ref="E26:F26"/>
    <mergeCell ref="H26:I26"/>
    <mergeCell ref="J26:K26"/>
    <mergeCell ref="M26:N26"/>
    <mergeCell ref="O26:P26"/>
    <mergeCell ref="R39:S39"/>
    <mergeCell ref="T39:U39"/>
    <mergeCell ref="V39:W39"/>
    <mergeCell ref="A40:A51"/>
    <mergeCell ref="C51:D51"/>
    <mergeCell ref="H51:I51"/>
    <mergeCell ref="M51:N51"/>
    <mergeCell ref="R51:S51"/>
    <mergeCell ref="C39:D39"/>
    <mergeCell ref="E39:F39"/>
    <mergeCell ref="H39:I39"/>
    <mergeCell ref="J39:K39"/>
    <mergeCell ref="M39:N39"/>
    <mergeCell ref="O39:P39"/>
    <mergeCell ref="R52:S52"/>
    <mergeCell ref="T52:U52"/>
    <mergeCell ref="V52:W52"/>
    <mergeCell ref="A53:A64"/>
    <mergeCell ref="C64:D64"/>
    <mergeCell ref="H64:I64"/>
    <mergeCell ref="M64:N64"/>
    <mergeCell ref="R64:S64"/>
    <mergeCell ref="C52:D52"/>
    <mergeCell ref="E52:F52"/>
    <mergeCell ref="H52:I52"/>
    <mergeCell ref="J52:K52"/>
    <mergeCell ref="M52:N52"/>
    <mergeCell ref="O52:P52"/>
    <mergeCell ref="R65:S65"/>
    <mergeCell ref="T65:U65"/>
    <mergeCell ref="V65:W65"/>
    <mergeCell ref="A66:A77"/>
    <mergeCell ref="C77:D77"/>
    <mergeCell ref="H77:I77"/>
    <mergeCell ref="M77:N77"/>
    <mergeCell ref="R77:S77"/>
    <mergeCell ref="C65:D65"/>
    <mergeCell ref="E65:F65"/>
    <mergeCell ref="H65:I65"/>
    <mergeCell ref="J65:K65"/>
    <mergeCell ref="M65:N65"/>
    <mergeCell ref="O65:P65"/>
    <mergeCell ref="R78:S78"/>
    <mergeCell ref="T78:U78"/>
    <mergeCell ref="V78:W78"/>
    <mergeCell ref="A79:A90"/>
    <mergeCell ref="C90:D90"/>
    <mergeCell ref="H90:I90"/>
    <mergeCell ref="M90:N90"/>
    <mergeCell ref="R90:S90"/>
    <mergeCell ref="C78:D78"/>
    <mergeCell ref="E78:F78"/>
    <mergeCell ref="H78:I78"/>
    <mergeCell ref="J78:K78"/>
    <mergeCell ref="M78:N78"/>
    <mergeCell ref="O78:P78"/>
    <mergeCell ref="R91:S91"/>
    <mergeCell ref="T91:U91"/>
    <mergeCell ref="V91:W91"/>
    <mergeCell ref="A92:A103"/>
    <mergeCell ref="C103:D103"/>
    <mergeCell ref="H103:I103"/>
    <mergeCell ref="M103:N103"/>
    <mergeCell ref="R103:S103"/>
    <mergeCell ref="C91:D91"/>
    <mergeCell ref="E91:F91"/>
    <mergeCell ref="H91:I91"/>
    <mergeCell ref="J91:K91"/>
    <mergeCell ref="M91:N91"/>
    <mergeCell ref="O91:P91"/>
    <mergeCell ref="R104:S104"/>
    <mergeCell ref="T104:U104"/>
    <mergeCell ref="V104:W104"/>
    <mergeCell ref="A105:A116"/>
    <mergeCell ref="C116:D116"/>
    <mergeCell ref="H116:I116"/>
    <mergeCell ref="M116:N116"/>
    <mergeCell ref="R116:S116"/>
    <mergeCell ref="C104:D104"/>
    <mergeCell ref="E104:F104"/>
    <mergeCell ref="H104:I104"/>
    <mergeCell ref="J104:K104"/>
    <mergeCell ref="M104:N104"/>
    <mergeCell ref="O104:P104"/>
    <mergeCell ref="R117:S117"/>
    <mergeCell ref="T117:U117"/>
    <mergeCell ref="V117:W117"/>
    <mergeCell ref="A118:A129"/>
    <mergeCell ref="C129:D129"/>
    <mergeCell ref="H129:I129"/>
    <mergeCell ref="M129:N129"/>
    <mergeCell ref="R129:S129"/>
    <mergeCell ref="C117:D117"/>
    <mergeCell ref="E117:F117"/>
    <mergeCell ref="H117:I117"/>
    <mergeCell ref="J117:K117"/>
    <mergeCell ref="M117:N117"/>
    <mergeCell ref="O117:P117"/>
    <mergeCell ref="R130:S130"/>
    <mergeCell ref="T130:U130"/>
    <mergeCell ref="V130:W130"/>
    <mergeCell ref="A131:A142"/>
    <mergeCell ref="C142:D142"/>
    <mergeCell ref="H142:I142"/>
    <mergeCell ref="M142:N142"/>
    <mergeCell ref="R142:S142"/>
    <mergeCell ref="C130:D130"/>
    <mergeCell ref="E130:F130"/>
    <mergeCell ref="H130:I130"/>
    <mergeCell ref="J130:K130"/>
    <mergeCell ref="M130:N130"/>
    <mergeCell ref="O130:P130"/>
    <mergeCell ref="R143:S143"/>
    <mergeCell ref="T143:U143"/>
    <mergeCell ref="V143:W143"/>
    <mergeCell ref="A144:A155"/>
    <mergeCell ref="C155:D155"/>
    <mergeCell ref="H155:I155"/>
    <mergeCell ref="M155:N155"/>
    <mergeCell ref="R155:S155"/>
    <mergeCell ref="C143:D143"/>
    <mergeCell ref="E143:F143"/>
    <mergeCell ref="H143:I143"/>
    <mergeCell ref="J143:K143"/>
    <mergeCell ref="M143:N143"/>
    <mergeCell ref="O143:P143"/>
    <mergeCell ref="R156:S156"/>
    <mergeCell ref="T156:U156"/>
    <mergeCell ref="V156:W156"/>
    <mergeCell ref="A157:A168"/>
    <mergeCell ref="C168:D168"/>
    <mergeCell ref="H168:I168"/>
    <mergeCell ref="M168:N168"/>
    <mergeCell ref="R168:S168"/>
    <mergeCell ref="C156:D156"/>
    <mergeCell ref="E156:F156"/>
    <mergeCell ref="H156:I156"/>
    <mergeCell ref="J156:K156"/>
    <mergeCell ref="M156:N156"/>
    <mergeCell ref="O156:P156"/>
    <mergeCell ref="R169:S169"/>
    <mergeCell ref="T169:U169"/>
    <mergeCell ref="V169:W169"/>
    <mergeCell ref="A170:A181"/>
    <mergeCell ref="C181:D181"/>
    <mergeCell ref="H181:I181"/>
    <mergeCell ref="M181:N181"/>
    <mergeCell ref="R181:S181"/>
    <mergeCell ref="C169:D169"/>
    <mergeCell ref="E169:F169"/>
    <mergeCell ref="H169:I169"/>
    <mergeCell ref="J169:K169"/>
    <mergeCell ref="M169:N169"/>
    <mergeCell ref="O169:P169"/>
    <mergeCell ref="R182:S182"/>
    <mergeCell ref="T182:U182"/>
    <mergeCell ref="V182:W182"/>
    <mergeCell ref="A183:A194"/>
    <mergeCell ref="C194:D194"/>
    <mergeCell ref="H194:I194"/>
    <mergeCell ref="M194:N194"/>
    <mergeCell ref="R194:S194"/>
    <mergeCell ref="C182:D182"/>
    <mergeCell ref="E182:F182"/>
    <mergeCell ref="H182:I182"/>
    <mergeCell ref="J182:K182"/>
    <mergeCell ref="M182:N182"/>
    <mergeCell ref="O182:P182"/>
    <mergeCell ref="R195:S195"/>
    <mergeCell ref="T195:U195"/>
    <mergeCell ref="V195:W195"/>
    <mergeCell ref="A196:A207"/>
    <mergeCell ref="C207:D207"/>
    <mergeCell ref="H207:I207"/>
    <mergeCell ref="M207:N207"/>
    <mergeCell ref="R207:S207"/>
    <mergeCell ref="C195:D195"/>
    <mergeCell ref="E195:F195"/>
    <mergeCell ref="H195:I195"/>
    <mergeCell ref="J195:K195"/>
    <mergeCell ref="M195:N195"/>
    <mergeCell ref="O195:P195"/>
    <mergeCell ref="R208:S208"/>
    <mergeCell ref="T208:U208"/>
    <mergeCell ref="V208:W208"/>
    <mergeCell ref="A209:A220"/>
    <mergeCell ref="C220:D220"/>
    <mergeCell ref="H220:I220"/>
    <mergeCell ref="M220:N220"/>
    <mergeCell ref="R220:S220"/>
    <mergeCell ref="C208:D208"/>
    <mergeCell ref="E208:F208"/>
    <mergeCell ref="H208:I208"/>
    <mergeCell ref="J208:K208"/>
    <mergeCell ref="M208:N208"/>
    <mergeCell ref="O208:P208"/>
    <mergeCell ref="R221:S221"/>
    <mergeCell ref="T221:U221"/>
    <mergeCell ref="V221:W221"/>
    <mergeCell ref="A222:A233"/>
    <mergeCell ref="C233:D233"/>
    <mergeCell ref="H233:I233"/>
    <mergeCell ref="M233:N233"/>
    <mergeCell ref="R233:S233"/>
    <mergeCell ref="C221:D221"/>
    <mergeCell ref="E221:F221"/>
    <mergeCell ref="H221:I221"/>
    <mergeCell ref="J221:K221"/>
    <mergeCell ref="M221:N221"/>
    <mergeCell ref="O221:P221"/>
    <mergeCell ref="R234:S234"/>
    <mergeCell ref="T234:U234"/>
    <mergeCell ref="V234:W234"/>
    <mergeCell ref="A235:A246"/>
    <mergeCell ref="C246:D246"/>
    <mergeCell ref="H246:I246"/>
    <mergeCell ref="M246:N246"/>
    <mergeCell ref="R246:S246"/>
    <mergeCell ref="C234:D234"/>
    <mergeCell ref="E234:F234"/>
    <mergeCell ref="H234:I234"/>
    <mergeCell ref="J234:K234"/>
    <mergeCell ref="M234:N234"/>
    <mergeCell ref="O234:P234"/>
    <mergeCell ref="R247:S247"/>
    <mergeCell ref="T247:U247"/>
    <mergeCell ref="V247:W247"/>
    <mergeCell ref="A248:A259"/>
    <mergeCell ref="C259:D259"/>
    <mergeCell ref="H259:I259"/>
    <mergeCell ref="M259:N259"/>
    <mergeCell ref="R259:S259"/>
    <mergeCell ref="C247:D247"/>
    <mergeCell ref="E247:F247"/>
    <mergeCell ref="H247:I247"/>
    <mergeCell ref="J247:K247"/>
    <mergeCell ref="M247:N247"/>
    <mergeCell ref="O247:P247"/>
    <mergeCell ref="R260:S260"/>
    <mergeCell ref="T260:U260"/>
    <mergeCell ref="V260:W260"/>
    <mergeCell ref="A261:A272"/>
    <mergeCell ref="C272:D272"/>
    <mergeCell ref="H272:I272"/>
    <mergeCell ref="M272:N272"/>
    <mergeCell ref="R272:S272"/>
    <mergeCell ref="C260:D260"/>
    <mergeCell ref="E260:F260"/>
    <mergeCell ref="H260:I260"/>
    <mergeCell ref="J260:K260"/>
    <mergeCell ref="M260:N260"/>
    <mergeCell ref="O260:P260"/>
    <mergeCell ref="R273:S273"/>
    <mergeCell ref="T273:U273"/>
    <mergeCell ref="V273:W273"/>
    <mergeCell ref="A274:A285"/>
    <mergeCell ref="C285:D285"/>
    <mergeCell ref="H285:I285"/>
    <mergeCell ref="M285:N285"/>
    <mergeCell ref="R285:S285"/>
    <mergeCell ref="C273:D273"/>
    <mergeCell ref="E273:F273"/>
    <mergeCell ref="H273:I273"/>
    <mergeCell ref="J273:K273"/>
    <mergeCell ref="M273:N273"/>
    <mergeCell ref="O273:P273"/>
    <mergeCell ref="R286:S286"/>
    <mergeCell ref="T286:U286"/>
    <mergeCell ref="V286:W286"/>
    <mergeCell ref="A287:A298"/>
    <mergeCell ref="C298:D298"/>
    <mergeCell ref="H298:I298"/>
    <mergeCell ref="M298:N298"/>
    <mergeCell ref="R298:S298"/>
    <mergeCell ref="C286:D286"/>
    <mergeCell ref="E286:F286"/>
    <mergeCell ref="H286:I286"/>
    <mergeCell ref="J286:K286"/>
    <mergeCell ref="M286:N286"/>
    <mergeCell ref="O286:P286"/>
    <mergeCell ref="R299:S299"/>
    <mergeCell ref="T299:U299"/>
    <mergeCell ref="V299:W299"/>
    <mergeCell ref="A300:A311"/>
    <mergeCell ref="C311:D311"/>
    <mergeCell ref="H311:I311"/>
    <mergeCell ref="M311:N311"/>
    <mergeCell ref="R311:S311"/>
    <mergeCell ref="C299:D299"/>
    <mergeCell ref="E299:F299"/>
    <mergeCell ref="H299:I299"/>
    <mergeCell ref="J299:K299"/>
    <mergeCell ref="M299:N299"/>
    <mergeCell ref="O299:P299"/>
    <mergeCell ref="R312:S312"/>
    <mergeCell ref="T312:U312"/>
    <mergeCell ref="V312:W312"/>
    <mergeCell ref="A313:A324"/>
    <mergeCell ref="C324:D324"/>
    <mergeCell ref="H324:I324"/>
    <mergeCell ref="M324:N324"/>
    <mergeCell ref="R324:S324"/>
    <mergeCell ref="C312:D312"/>
    <mergeCell ref="E312:F312"/>
    <mergeCell ref="H312:I312"/>
    <mergeCell ref="J312:K312"/>
    <mergeCell ref="M312:N312"/>
    <mergeCell ref="O312:P312"/>
    <mergeCell ref="R325:S325"/>
    <mergeCell ref="T325:U325"/>
    <mergeCell ref="V325:W325"/>
    <mergeCell ref="A326:A337"/>
    <mergeCell ref="C337:D337"/>
    <mergeCell ref="H337:I337"/>
    <mergeCell ref="M337:N337"/>
    <mergeCell ref="R337:S337"/>
    <mergeCell ref="C325:D325"/>
    <mergeCell ref="E325:F325"/>
    <mergeCell ref="H325:I325"/>
    <mergeCell ref="J325:K325"/>
    <mergeCell ref="M325:N325"/>
    <mergeCell ref="O325:P325"/>
    <mergeCell ref="R338:S338"/>
    <mergeCell ref="T338:U338"/>
    <mergeCell ref="V338:W338"/>
    <mergeCell ref="A339:A350"/>
    <mergeCell ref="C350:D350"/>
    <mergeCell ref="H350:I350"/>
    <mergeCell ref="M350:N350"/>
    <mergeCell ref="R350:S350"/>
    <mergeCell ref="C338:D338"/>
    <mergeCell ref="E338:F338"/>
    <mergeCell ref="H338:I338"/>
    <mergeCell ref="J338:K338"/>
    <mergeCell ref="M338:N338"/>
    <mergeCell ref="O338:P338"/>
    <mergeCell ref="R351:S351"/>
    <mergeCell ref="T351:U351"/>
    <mergeCell ref="V351:W351"/>
    <mergeCell ref="A352:A363"/>
    <mergeCell ref="C363:D363"/>
    <mergeCell ref="H363:I363"/>
    <mergeCell ref="M363:N363"/>
    <mergeCell ref="R363:S363"/>
    <mergeCell ref="C351:D351"/>
    <mergeCell ref="E351:F351"/>
    <mergeCell ref="H351:I351"/>
    <mergeCell ref="J351:K351"/>
    <mergeCell ref="M351:N351"/>
    <mergeCell ref="O351:P351"/>
    <mergeCell ref="R364:S364"/>
    <mergeCell ref="T364:U364"/>
    <mergeCell ref="V364:W364"/>
    <mergeCell ref="A365:A376"/>
    <mergeCell ref="C376:D376"/>
    <mergeCell ref="H376:I376"/>
    <mergeCell ref="M376:N376"/>
    <mergeCell ref="R376:S376"/>
    <mergeCell ref="C364:D364"/>
    <mergeCell ref="E364:F364"/>
    <mergeCell ref="H364:I364"/>
    <mergeCell ref="J364:K364"/>
    <mergeCell ref="M364:N364"/>
    <mergeCell ref="O364:P364"/>
    <mergeCell ref="R377:S377"/>
    <mergeCell ref="T377:U377"/>
    <mergeCell ref="V377:W377"/>
    <mergeCell ref="A378:A389"/>
    <mergeCell ref="C389:D389"/>
    <mergeCell ref="H389:I389"/>
    <mergeCell ref="M389:N389"/>
    <mergeCell ref="R389:S389"/>
    <mergeCell ref="C377:D377"/>
    <mergeCell ref="E377:F377"/>
    <mergeCell ref="H377:I377"/>
    <mergeCell ref="J377:K377"/>
    <mergeCell ref="M377:N377"/>
    <mergeCell ref="O377:P377"/>
    <mergeCell ref="R390:S390"/>
    <mergeCell ref="T390:U390"/>
    <mergeCell ref="V390:W390"/>
    <mergeCell ref="A391:A402"/>
    <mergeCell ref="C402:D402"/>
    <mergeCell ref="H402:I402"/>
    <mergeCell ref="M402:N402"/>
    <mergeCell ref="R402:S402"/>
    <mergeCell ref="C390:D390"/>
    <mergeCell ref="E390:F390"/>
    <mergeCell ref="H390:I390"/>
    <mergeCell ref="J390:K390"/>
    <mergeCell ref="M390:N390"/>
    <mergeCell ref="O390:P390"/>
    <mergeCell ref="R403:S403"/>
    <mergeCell ref="T403:U403"/>
    <mergeCell ref="V403:W403"/>
    <mergeCell ref="A404:A415"/>
    <mergeCell ref="C415:D415"/>
    <mergeCell ref="H415:I415"/>
    <mergeCell ref="M415:N415"/>
    <mergeCell ref="R415:S415"/>
    <mergeCell ref="C403:D403"/>
    <mergeCell ref="E403:F403"/>
    <mergeCell ref="H403:I403"/>
    <mergeCell ref="J403:K403"/>
    <mergeCell ref="M403:N403"/>
    <mergeCell ref="O403:P403"/>
    <mergeCell ref="R416:S416"/>
    <mergeCell ref="T416:U416"/>
    <mergeCell ref="V416:W416"/>
    <mergeCell ref="A417:A428"/>
    <mergeCell ref="C428:D428"/>
    <mergeCell ref="H428:I428"/>
    <mergeCell ref="M428:N428"/>
    <mergeCell ref="R428:S428"/>
    <mergeCell ref="C416:D416"/>
    <mergeCell ref="E416:F416"/>
    <mergeCell ref="H416:I416"/>
    <mergeCell ref="J416:K416"/>
    <mergeCell ref="M416:N416"/>
    <mergeCell ref="O416:P416"/>
    <mergeCell ref="R429:S429"/>
    <mergeCell ref="T429:U429"/>
    <mergeCell ref="V429:W429"/>
    <mergeCell ref="A430:A441"/>
    <mergeCell ref="C441:D441"/>
    <mergeCell ref="H441:I441"/>
    <mergeCell ref="M441:N441"/>
    <mergeCell ref="R441:S441"/>
    <mergeCell ref="C429:D429"/>
    <mergeCell ref="E429:F429"/>
    <mergeCell ref="H429:I429"/>
    <mergeCell ref="J429:K429"/>
    <mergeCell ref="M429:N429"/>
    <mergeCell ref="O429:P429"/>
    <mergeCell ref="R442:S442"/>
    <mergeCell ref="T442:U442"/>
    <mergeCell ref="V442:W442"/>
    <mergeCell ref="A443:A454"/>
    <mergeCell ref="C454:D454"/>
    <mergeCell ref="H454:I454"/>
    <mergeCell ref="M454:N454"/>
    <mergeCell ref="R454:S454"/>
    <mergeCell ref="C442:D442"/>
    <mergeCell ref="E442:F442"/>
    <mergeCell ref="H442:I442"/>
    <mergeCell ref="J442:K442"/>
    <mergeCell ref="M442:N442"/>
    <mergeCell ref="O442:P442"/>
    <mergeCell ref="R455:S455"/>
    <mergeCell ref="T455:U455"/>
    <mergeCell ref="V455:W455"/>
    <mergeCell ref="A456:A467"/>
    <mergeCell ref="C467:D467"/>
    <mergeCell ref="H467:I467"/>
    <mergeCell ref="M467:N467"/>
    <mergeCell ref="R467:S467"/>
    <mergeCell ref="C455:D455"/>
    <mergeCell ref="E455:F455"/>
    <mergeCell ref="H455:I455"/>
    <mergeCell ref="J455:K455"/>
    <mergeCell ref="M455:N455"/>
    <mergeCell ref="O455:P455"/>
    <mergeCell ref="R468:S468"/>
    <mergeCell ref="T468:U468"/>
    <mergeCell ref="V468:W468"/>
    <mergeCell ref="A469:A480"/>
    <mergeCell ref="C480:D480"/>
    <mergeCell ref="H480:I480"/>
    <mergeCell ref="M480:N480"/>
    <mergeCell ref="R480:S480"/>
    <mergeCell ref="C468:D468"/>
    <mergeCell ref="E468:F468"/>
    <mergeCell ref="H468:I468"/>
    <mergeCell ref="J468:K468"/>
    <mergeCell ref="M468:N468"/>
    <mergeCell ref="O468:P468"/>
    <mergeCell ref="R481:S481"/>
    <mergeCell ref="T481:U481"/>
    <mergeCell ref="V481:W481"/>
    <mergeCell ref="A482:A493"/>
    <mergeCell ref="C493:D493"/>
    <mergeCell ref="H493:I493"/>
    <mergeCell ref="M493:N493"/>
    <mergeCell ref="R493:S493"/>
    <mergeCell ref="C481:D481"/>
    <mergeCell ref="E481:F481"/>
    <mergeCell ref="H481:I481"/>
    <mergeCell ref="J481:K481"/>
    <mergeCell ref="M481:N481"/>
    <mergeCell ref="O481:P481"/>
    <mergeCell ref="R494:S494"/>
    <mergeCell ref="T494:U494"/>
    <mergeCell ref="V494:W494"/>
    <mergeCell ref="A495:A506"/>
    <mergeCell ref="C506:D506"/>
    <mergeCell ref="H506:I506"/>
    <mergeCell ref="M506:N506"/>
    <mergeCell ref="R506:S506"/>
    <mergeCell ref="C494:D494"/>
    <mergeCell ref="E494:F494"/>
    <mergeCell ref="H494:I494"/>
    <mergeCell ref="J494:K494"/>
    <mergeCell ref="M494:N494"/>
    <mergeCell ref="O494:P494"/>
    <mergeCell ref="R507:S507"/>
    <mergeCell ref="T507:U507"/>
    <mergeCell ref="V507:W507"/>
    <mergeCell ref="A508:A519"/>
    <mergeCell ref="C519:D519"/>
    <mergeCell ref="H519:I519"/>
    <mergeCell ref="M519:N519"/>
    <mergeCell ref="R519:S519"/>
    <mergeCell ref="C507:D507"/>
    <mergeCell ref="E507:F507"/>
    <mergeCell ref="H507:I507"/>
    <mergeCell ref="J507:K507"/>
    <mergeCell ref="M507:N507"/>
    <mergeCell ref="O507:P507"/>
    <mergeCell ref="R520:S520"/>
    <mergeCell ref="T520:U520"/>
    <mergeCell ref="V520:W520"/>
    <mergeCell ref="A521:A532"/>
    <mergeCell ref="C532:D532"/>
    <mergeCell ref="H532:I532"/>
    <mergeCell ref="M532:N532"/>
    <mergeCell ref="R532:S532"/>
    <mergeCell ref="C520:D520"/>
    <mergeCell ref="E520:F520"/>
    <mergeCell ref="H520:I520"/>
    <mergeCell ref="J520:K520"/>
    <mergeCell ref="M520:N520"/>
    <mergeCell ref="O520:P520"/>
    <mergeCell ref="R533:S533"/>
    <mergeCell ref="T533:U533"/>
    <mergeCell ref="V533:W533"/>
    <mergeCell ref="C533:D533"/>
    <mergeCell ref="E533:F533"/>
    <mergeCell ref="H533:I533"/>
    <mergeCell ref="J533:K533"/>
    <mergeCell ref="M533:N533"/>
    <mergeCell ref="O533:P533"/>
  </mergeCells>
  <hyperlinks>
    <hyperlink ref="Q12" location="Dépenses!A533" display="Dépenses!A533" xr:uid="{17BB0333-8989-470C-BBB4-D2B1D892E317}"/>
    <hyperlink ref="Q11" location="Dépenses!A520" display="Dépenses!A520" xr:uid="{15634D66-EACA-4A4B-BD35-2794347E73F7}"/>
    <hyperlink ref="Q10" location="Dépenses!A507" display="Dépenses!A507" xr:uid="{F3A1A1B5-3119-421F-B47C-6124313F1456}"/>
    <hyperlink ref="Q9" location="Dépenses!A494" display="Dépenses!A494" xr:uid="{22CAED5E-AE2D-40DF-89C0-1DB1C29587D5}"/>
    <hyperlink ref="Q8" location="Dépenses!A481" display="Dépenses!A481" xr:uid="{89DAF5AB-B792-4B3A-B8F9-93B3DAF47FC0}"/>
    <hyperlink ref="Q7" location="Dépenses!A468" display="Dépenses!A468" xr:uid="{EB7E81E7-CDBE-4125-89EA-FF2817C67A17}"/>
    <hyperlink ref="Q6" location="Dépenses!A455" display="Dépenses!A455" xr:uid="{32FAFD4D-97B7-4B09-A92A-E62898923060}"/>
    <hyperlink ref="Q5" location="Dépenses!A442" display="Dépenses!A442" xr:uid="{3F4E5D49-1591-4798-814A-2BF4F4FA20CD}"/>
    <hyperlink ref="Q4" location="Dépenses!A429" display="Dépenses!A429" xr:uid="{4314285D-6D3B-40DD-8C2B-E4F9BC4AF04E}"/>
    <hyperlink ref="Q3" location="Dépenses!A416" display="Dépenses!A416" xr:uid="{581AEDD8-EA3B-459B-9754-3A198B3B71D8}"/>
    <hyperlink ref="L12" location="Dépenses!A403" display="Dépenses!A403" xr:uid="{C22F7A43-F612-41E6-8745-D714E7CA2317}"/>
    <hyperlink ref="L11" location="Dépenses!A390" display="Dépenses!A390" xr:uid="{5B366A0A-9242-4AB2-9CCD-CDB7CAAD7E91}"/>
    <hyperlink ref="L10" location="Dépenses!A377" display="Dépenses!A377" xr:uid="{A82BCA69-3C0C-4645-8EED-FC2D68EACBDB}"/>
    <hyperlink ref="L9" location="Dépenses!A364" display="Dépenses!A364" xr:uid="{D15AF058-705B-4B40-B8CE-DED77F78CFDB}"/>
    <hyperlink ref="L8" location="Dépenses!A351" display="Dépenses!A351" xr:uid="{47F0DEA7-01C9-46FB-B15D-9DED0407547F}"/>
    <hyperlink ref="L7" location="Dépenses!A338" display="Dépenses!A338" xr:uid="{560E89C5-D9C7-45D2-9D65-EE4F3A057FFE}"/>
    <hyperlink ref="L6" location="Dépenses!A325" display="Dépenses!A325" xr:uid="{81232315-E0D2-47AA-A143-101CCC730198}"/>
    <hyperlink ref="L5" location="Dépenses!A312" display="Dépenses!A312" xr:uid="{6B17F8A3-94D1-4E61-939F-D6FDB8F788E5}"/>
    <hyperlink ref="L4" location="Dépenses!A299" display="Dépenses!A299" xr:uid="{D7991610-F83D-40D2-9804-AD442D43E015}"/>
    <hyperlink ref="L3" location="Dépenses!A286" display="Dépenses!A286" xr:uid="{C9559630-F38E-4DA7-B910-667464C5BEAE}"/>
    <hyperlink ref="G12" location="Dépenses!A273" display="Dépenses!A273" xr:uid="{9E56DF85-8AE0-4CA3-BF5E-FC29EBD8008C}"/>
    <hyperlink ref="G11" location="Dépenses!A260" display="Dépenses!A260" xr:uid="{F98A6CFC-C6AA-41AD-B990-BE9AFFAC43D3}"/>
    <hyperlink ref="G10" location="Dépenses!A247" display="Dépenses!A247" xr:uid="{1170B821-A850-4631-9E1A-D6031C9F9884}"/>
    <hyperlink ref="G9" location="Dépenses!A234" display="Dépenses!A234" xr:uid="{56B026A1-28FF-40B5-8D31-048798339FC1}"/>
    <hyperlink ref="G8" location="Dépenses!A221" display="Dépenses!A221" xr:uid="{3761267C-2C06-41E9-9436-21BAC88B48E6}"/>
    <hyperlink ref="G7" location="Dépenses!A208" display="Dépenses!A208" xr:uid="{32F42242-7EB0-430B-9907-F0D606110568}"/>
    <hyperlink ref="G6" location="Dépenses!A195" display="Dépenses!A195" xr:uid="{C2616379-5690-4E82-BA74-A080B441EAA2}"/>
    <hyperlink ref="G5" location="Dépenses!A182" display="Dépenses!A182" xr:uid="{633EC7A8-7E62-4F0B-B8A3-7A9454C601BC}"/>
    <hyperlink ref="G4" location="Dépenses!A169" display="Dépenses!A169" xr:uid="{2A11B68C-B4CC-40D2-A5F9-AD5E5AF12349}"/>
    <hyperlink ref="G3" location="Dépenses!A156" display="Dépenses!A156" xr:uid="{037E64A8-4BC1-42D2-B4F8-04AD6281D81E}"/>
    <hyperlink ref="B12" location="Dépenses!A143" display="Dépenses!A143" xr:uid="{E808BEEE-6AB9-408A-BCF6-5B84E10438C9}"/>
    <hyperlink ref="B11" location="Dépenses!A130" display="Dépenses!A130" xr:uid="{E0B1E5DB-1276-4A61-B260-A3C0C7C3E0D1}"/>
    <hyperlink ref="B10" location="Dépenses!A117" display="Dépenses!A117" xr:uid="{60DA1F4C-F802-41CB-B636-BBABAF27E4E3}"/>
    <hyperlink ref="B9" location="Dépenses!A104" display="Dépenses!A104" xr:uid="{C0727887-17BA-4C5D-ABBF-B799AF842534}"/>
    <hyperlink ref="B8" location="Dépenses!A91" display="Dépenses!A91" xr:uid="{ED67EFD6-A1E4-4823-81F3-74F93CE07526}"/>
    <hyperlink ref="B7" location="Dépenses!A78" display="Dépenses!A78" xr:uid="{B2AF0750-E61B-497D-9C31-1C4AC17B926F}"/>
    <hyperlink ref="B6" location="Dépenses!A65" display="Dépenses!A65" xr:uid="{FDE70B48-E84D-4960-A462-D26644739182}"/>
    <hyperlink ref="B5" location="Dépenses!A52" display="Dépenses!A52" xr:uid="{F3FBC9F7-3F56-4793-B8B7-CC4963E1B9AC}"/>
    <hyperlink ref="B4" location="Dépenses!A39" display="Dépenses!A39" xr:uid="{E70D7494-7094-485F-BB5B-D0EB56A302ED}"/>
    <hyperlink ref="B3" location="Dépenses!A26" display="Dépenses!A26" xr:uid="{42135EC9-2345-482A-8182-ECB7A475ED2B}"/>
  </hyperlinks>
  <pageMargins left="0.7" right="0.7" top="0.75" bottom="0.75" header="0.3" footer="0.3"/>
  <pageSetup paperSize="9" scale="53" orientation="landscape" horizontalDpi="0" verticalDpi="0" r:id="rId1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17B0-73CE-4860-886F-72CB5F6298C1}">
  <sheetPr>
    <tabColor rgb="FFEFE6DC"/>
  </sheetPr>
  <dimension ref="A1:AV137"/>
  <sheetViews>
    <sheetView showGridLines="0" workbookViewId="0">
      <selection activeCell="B5" sqref="B5"/>
    </sheetView>
  </sheetViews>
  <sheetFormatPr baseColWidth="10" defaultRowHeight="15" outlineLevelCol="1" x14ac:dyDescent="0.25"/>
  <cols>
    <col min="1" max="1" width="19.42578125" style="2" customWidth="1"/>
    <col min="2" max="2" width="15.28515625" style="2" bestFit="1" customWidth="1"/>
    <col min="3" max="3" width="3.42578125" style="2" customWidth="1"/>
    <col min="4" max="4" width="6.7109375" style="1" customWidth="1"/>
    <col min="5" max="6" width="11.5703125" style="2" bestFit="1" customWidth="1"/>
    <col min="7" max="7" width="11.85546875" style="2" bestFit="1" customWidth="1"/>
    <col min="8" max="9" width="11.5703125" style="2" bestFit="1" customWidth="1"/>
    <col min="10" max="16" width="11.85546875" style="2" bestFit="1" customWidth="1"/>
    <col min="17" max="17" width="11.85546875" style="2" hidden="1" customWidth="1" outlineLevel="1"/>
    <col min="18" max="31" width="11.42578125" style="2" hidden="1" customWidth="1" outlineLevel="1"/>
    <col min="32" max="32" width="11.42578125" style="2" hidden="1" customWidth="1" outlineLevel="1" collapsed="1"/>
    <col min="33" max="33" width="14.42578125" style="2" hidden="1" customWidth="1" outlineLevel="1"/>
    <col min="34" max="39" width="11.42578125" style="2" hidden="1" customWidth="1" outlineLevel="1"/>
    <col min="40" max="40" width="11.85546875" style="2" hidden="1" customWidth="1" outlineLevel="1"/>
    <col min="41" max="41" width="11.42578125" style="2" hidden="1" customWidth="1" outlineLevel="1"/>
    <col min="42" max="45" width="11.85546875" style="2" hidden="1" customWidth="1" outlineLevel="1"/>
    <col min="46" max="46" width="11.42578125" style="2" hidden="1" customWidth="1" outlineLevel="1" collapsed="1"/>
    <col min="47" max="47" width="11.42578125" style="2" collapsed="1"/>
    <col min="48" max="16384" width="11.42578125" style="2"/>
  </cols>
  <sheetData>
    <row r="1" spans="1:48" x14ac:dyDescent="0.25">
      <c r="AG1" s="45"/>
      <c r="AH1" s="46">
        <v>1</v>
      </c>
      <c r="AI1" s="46">
        <v>2</v>
      </c>
      <c r="AJ1" s="46">
        <v>3</v>
      </c>
      <c r="AK1" s="46">
        <v>4</v>
      </c>
      <c r="AL1" s="46">
        <v>5</v>
      </c>
      <c r="AM1" s="46">
        <v>6</v>
      </c>
      <c r="AN1" s="46">
        <v>7</v>
      </c>
      <c r="AO1" s="46">
        <v>8</v>
      </c>
      <c r="AP1" s="46">
        <v>9</v>
      </c>
      <c r="AQ1" s="46">
        <v>10</v>
      </c>
      <c r="AR1" s="46">
        <v>11</v>
      </c>
      <c r="AS1" s="46">
        <v>12</v>
      </c>
      <c r="AU1" s="66" t="s">
        <v>55</v>
      </c>
      <c r="AV1" s="67" t="s">
        <v>56</v>
      </c>
    </row>
    <row r="2" spans="1:48" ht="18.75" x14ac:dyDescent="0.3">
      <c r="A2" s="68" t="s">
        <v>26</v>
      </c>
      <c r="B2" s="214">
        <v>2026</v>
      </c>
      <c r="D2" s="207"/>
      <c r="E2" s="210">
        <v>1</v>
      </c>
      <c r="F2" s="210">
        <v>2</v>
      </c>
      <c r="G2" s="210">
        <v>3</v>
      </c>
      <c r="H2" s="210">
        <v>4</v>
      </c>
      <c r="I2" s="210">
        <v>5</v>
      </c>
      <c r="J2" s="210">
        <v>6</v>
      </c>
      <c r="K2" s="210">
        <v>7</v>
      </c>
      <c r="L2" s="210">
        <v>8</v>
      </c>
      <c r="M2" s="210">
        <v>9</v>
      </c>
      <c r="N2" s="210">
        <v>10</v>
      </c>
      <c r="O2" s="210">
        <v>11</v>
      </c>
      <c r="P2" s="211">
        <v>12</v>
      </c>
      <c r="AG2" s="45"/>
      <c r="AH2" s="45" t="s">
        <v>2</v>
      </c>
      <c r="AI2" s="45" t="s">
        <v>28</v>
      </c>
      <c r="AJ2" s="45" t="s">
        <v>3</v>
      </c>
      <c r="AK2" s="45" t="s">
        <v>4</v>
      </c>
      <c r="AL2" s="45" t="s">
        <v>5</v>
      </c>
      <c r="AM2" s="45" t="s">
        <v>6</v>
      </c>
      <c r="AN2" s="45" t="s">
        <v>7</v>
      </c>
      <c r="AO2" s="45" t="s">
        <v>29</v>
      </c>
      <c r="AP2" s="45" t="s">
        <v>8</v>
      </c>
      <c r="AQ2" s="45" t="s">
        <v>9</v>
      </c>
      <c r="AR2" s="45" t="s">
        <v>10</v>
      </c>
      <c r="AS2" s="45" t="s">
        <v>30</v>
      </c>
    </row>
    <row r="3" spans="1:48" x14ac:dyDescent="0.25">
      <c r="A3" s="3"/>
      <c r="B3" s="4"/>
      <c r="D3" s="208"/>
      <c r="E3" s="212" t="s">
        <v>2</v>
      </c>
      <c r="F3" s="212" t="s">
        <v>28</v>
      </c>
      <c r="G3" s="212" t="s">
        <v>3</v>
      </c>
      <c r="H3" s="212" t="s">
        <v>4</v>
      </c>
      <c r="I3" s="212" t="s">
        <v>5</v>
      </c>
      <c r="J3" s="212" t="s">
        <v>6</v>
      </c>
      <c r="K3" s="212" t="s">
        <v>7</v>
      </c>
      <c r="L3" s="212" t="s">
        <v>29</v>
      </c>
      <c r="M3" s="212" t="s">
        <v>8</v>
      </c>
      <c r="N3" s="212" t="s">
        <v>9</v>
      </c>
      <c r="O3" s="212" t="s">
        <v>10</v>
      </c>
      <c r="P3" s="213" t="s">
        <v>30</v>
      </c>
      <c r="Q3" s="5"/>
      <c r="AG3" s="45">
        <v>1</v>
      </c>
      <c r="AH3" s="47">
        <f t="shared" ref="AH3:AH33" si="0">DATE($B$2,AH$1,$D4)</f>
        <v>46023</v>
      </c>
      <c r="AI3" s="47">
        <f t="shared" ref="AI3:AI33" si="1">DATE($B$2,AI$1,$D4)</f>
        <v>46054</v>
      </c>
      <c r="AJ3" s="47">
        <f t="shared" ref="AJ3:AJ33" si="2">DATE($B$2,AJ$1,$D4)</f>
        <v>46082</v>
      </c>
      <c r="AK3" s="47">
        <f t="shared" ref="AK3:AK33" si="3">DATE($B$2,AK$1,$D4)</f>
        <v>46113</v>
      </c>
      <c r="AL3" s="47">
        <f t="shared" ref="AL3:AL33" si="4">DATE($B$2,AL$1,$D4)</f>
        <v>46143</v>
      </c>
      <c r="AM3" s="47">
        <f t="shared" ref="AM3:AM33" si="5">DATE($B$2,AM$1,$D4)</f>
        <v>46174</v>
      </c>
      <c r="AN3" s="47">
        <f t="shared" ref="AN3:AN33" si="6">DATE($B$2,AN$1,$D4)</f>
        <v>46204</v>
      </c>
      <c r="AO3" s="47">
        <f t="shared" ref="AO3:AO33" si="7">DATE($B$2,AO$1,$D4)</f>
        <v>46235</v>
      </c>
      <c r="AP3" s="47">
        <f t="shared" ref="AP3:AP33" si="8">DATE($B$2,AP$1,$D4)</f>
        <v>46266</v>
      </c>
      <c r="AQ3" s="47">
        <f t="shared" ref="AQ3:AQ33" si="9">DATE($B$2,AQ$1,$D4)</f>
        <v>46296</v>
      </c>
      <c r="AR3" s="47">
        <f t="shared" ref="AR3:AR33" si="10">DATE($B$2,AR$1,$D4)</f>
        <v>46327</v>
      </c>
      <c r="AS3" s="47">
        <f t="shared" ref="AS3:AS33" si="11">DATE($B$2,AS$1,$D4)</f>
        <v>46357</v>
      </c>
    </row>
    <row r="4" spans="1:48" ht="17.25" x14ac:dyDescent="0.25">
      <c r="A4" s="253" t="s">
        <v>19</v>
      </c>
      <c r="B4" s="254"/>
      <c r="C4" s="6"/>
      <c r="D4" s="208">
        <v>1</v>
      </c>
      <c r="E4" s="7">
        <f>IF($B$5=AH3,$B$6,0)</f>
        <v>0</v>
      </c>
      <c r="F4" s="8">
        <f t="shared" ref="F4:P4" si="12">IF($B$5=AI3,$B$6,IF($B$5&gt;AI3,0,E34+AI38))</f>
        <v>629</v>
      </c>
      <c r="G4" s="8">
        <f t="shared" si="12"/>
        <v>1658</v>
      </c>
      <c r="H4" s="8">
        <f t="shared" si="12"/>
        <v>2687</v>
      </c>
      <c r="I4" s="8">
        <f t="shared" si="12"/>
        <v>3566</v>
      </c>
      <c r="J4" s="8">
        <f t="shared" si="12"/>
        <v>4395</v>
      </c>
      <c r="K4" s="8">
        <f t="shared" si="12"/>
        <v>5124</v>
      </c>
      <c r="L4" s="8">
        <f t="shared" si="12"/>
        <v>6153</v>
      </c>
      <c r="M4" s="8">
        <f t="shared" si="12"/>
        <v>6282</v>
      </c>
      <c r="N4" s="8">
        <f t="shared" si="12"/>
        <v>7311</v>
      </c>
      <c r="O4" s="8">
        <f t="shared" si="12"/>
        <v>8190</v>
      </c>
      <c r="P4" s="9">
        <f t="shared" si="12"/>
        <v>9219</v>
      </c>
      <c r="Q4" s="1"/>
      <c r="AG4" s="45">
        <v>2</v>
      </c>
      <c r="AH4" s="47">
        <f t="shared" si="0"/>
        <v>46024</v>
      </c>
      <c r="AI4" s="47">
        <f t="shared" si="1"/>
        <v>46055</v>
      </c>
      <c r="AJ4" s="47">
        <f t="shared" si="2"/>
        <v>46083</v>
      </c>
      <c r="AK4" s="47">
        <f t="shared" si="3"/>
        <v>46114</v>
      </c>
      <c r="AL4" s="47">
        <f t="shared" si="4"/>
        <v>46144</v>
      </c>
      <c r="AM4" s="47">
        <f t="shared" si="5"/>
        <v>46175</v>
      </c>
      <c r="AN4" s="47">
        <f t="shared" si="6"/>
        <v>46205</v>
      </c>
      <c r="AO4" s="47">
        <f t="shared" si="7"/>
        <v>46236</v>
      </c>
      <c r="AP4" s="47">
        <f t="shared" si="8"/>
        <v>46267</v>
      </c>
      <c r="AQ4" s="47">
        <f t="shared" si="9"/>
        <v>46297</v>
      </c>
      <c r="AR4" s="47">
        <f t="shared" si="10"/>
        <v>46328</v>
      </c>
      <c r="AS4" s="47">
        <f t="shared" si="11"/>
        <v>46358</v>
      </c>
    </row>
    <row r="5" spans="1:48" x14ac:dyDescent="0.25">
      <c r="A5" s="69" t="s">
        <v>27</v>
      </c>
      <c r="B5" s="76"/>
      <c r="C5" s="10"/>
      <c r="D5" s="208">
        <v>2</v>
      </c>
      <c r="E5" s="11">
        <f t="shared" ref="E5:E34" si="13">IF($B$5=AH4,$B$6,IF($B$5&gt;AH4,0,E4+AH39))</f>
        <v>2574</v>
      </c>
      <c r="F5" s="12">
        <f t="shared" ref="F5:F34" si="14">IF($B$5=AI4,$B$6,IF($B$5&gt;AI4,0,F4+AI39))</f>
        <v>3203</v>
      </c>
      <c r="G5" s="12">
        <f t="shared" ref="G5:G34" si="15">IF($B$5=AJ4,$B$6,IF($B$5&gt;AJ4,0,G4+AJ39))</f>
        <v>4232</v>
      </c>
      <c r="H5" s="12">
        <f t="shared" ref="H5:H34" si="16">IF($B$5=AK4,$B$6,IF($B$5&gt;AK4,0,H4+AK39))</f>
        <v>5261</v>
      </c>
      <c r="I5" s="12">
        <f t="shared" ref="I5:I34" si="17">IF($B$5=AL4,$B$6,IF($B$5&gt;AL4,0,I4+AL39))</f>
        <v>6140</v>
      </c>
      <c r="J5" s="12">
        <f t="shared" ref="J5:J34" si="18">IF($B$5=AM4,$B$6,IF($B$5&gt;AM4,0,J4+AM39))</f>
        <v>6969</v>
      </c>
      <c r="K5" s="12">
        <f t="shared" ref="K5:K34" si="19">IF($B$5=AN4,$B$6,IF($B$5&gt;AN4,0,K4+AN39))</f>
        <v>7698</v>
      </c>
      <c r="L5" s="12">
        <f t="shared" ref="L5:L34" si="20">IF($B$5=AO4,$B$6,IF($B$5&gt;AO4,0,L4+AO39))</f>
        <v>8727</v>
      </c>
      <c r="M5" s="12">
        <f t="shared" ref="M5:M34" si="21">IF($B$5=AP4,$B$6,IF($B$5&gt;AP4,0,M4+AP39))</f>
        <v>8856</v>
      </c>
      <c r="N5" s="12">
        <f t="shared" ref="N5:N34" si="22">IF($B$5=AQ4,$B$6,IF($B$5&gt;AQ4,0,N4+AQ39))</f>
        <v>9885</v>
      </c>
      <c r="O5" s="12">
        <f t="shared" ref="O5:O34" si="23">IF($B$5=AR4,$B$6,IF($B$5&gt;AR4,0,O4+AR39))</f>
        <v>10764</v>
      </c>
      <c r="P5" s="13">
        <f t="shared" ref="P5:P34" si="24">IF($B$5=AS4,$B$6,IF($B$5&gt;AS4,0,P4+AS39))</f>
        <v>11793</v>
      </c>
      <c r="Q5" s="14"/>
      <c r="AG5" s="45">
        <v>3</v>
      </c>
      <c r="AH5" s="47">
        <f t="shared" si="0"/>
        <v>46025</v>
      </c>
      <c r="AI5" s="47">
        <f t="shared" si="1"/>
        <v>46056</v>
      </c>
      <c r="AJ5" s="47">
        <f t="shared" si="2"/>
        <v>46084</v>
      </c>
      <c r="AK5" s="47">
        <f t="shared" si="3"/>
        <v>46115</v>
      </c>
      <c r="AL5" s="47">
        <f t="shared" si="4"/>
        <v>46145</v>
      </c>
      <c r="AM5" s="47">
        <f t="shared" si="5"/>
        <v>46176</v>
      </c>
      <c r="AN5" s="47">
        <f t="shared" si="6"/>
        <v>46206</v>
      </c>
      <c r="AO5" s="47">
        <f t="shared" si="7"/>
        <v>46237</v>
      </c>
      <c r="AP5" s="47">
        <f t="shared" si="8"/>
        <v>46268</v>
      </c>
      <c r="AQ5" s="47">
        <f t="shared" si="9"/>
        <v>46298</v>
      </c>
      <c r="AR5" s="47">
        <f t="shared" si="10"/>
        <v>46329</v>
      </c>
      <c r="AS5" s="47">
        <f t="shared" si="11"/>
        <v>46359</v>
      </c>
    </row>
    <row r="6" spans="1:48" x14ac:dyDescent="0.25">
      <c r="A6" s="69" t="s">
        <v>0</v>
      </c>
      <c r="B6" s="77"/>
      <c r="D6" s="208">
        <v>3</v>
      </c>
      <c r="E6" s="11">
        <f t="shared" si="13"/>
        <v>2504</v>
      </c>
      <c r="F6" s="12">
        <f t="shared" si="14"/>
        <v>3133</v>
      </c>
      <c r="G6" s="12">
        <f t="shared" si="15"/>
        <v>4162</v>
      </c>
      <c r="H6" s="12">
        <f t="shared" si="16"/>
        <v>5191</v>
      </c>
      <c r="I6" s="12">
        <f t="shared" si="17"/>
        <v>6070</v>
      </c>
      <c r="J6" s="12">
        <f t="shared" si="18"/>
        <v>6899</v>
      </c>
      <c r="K6" s="12">
        <f t="shared" si="19"/>
        <v>7628</v>
      </c>
      <c r="L6" s="12">
        <f t="shared" si="20"/>
        <v>8657</v>
      </c>
      <c r="M6" s="12">
        <f t="shared" si="21"/>
        <v>8786</v>
      </c>
      <c r="N6" s="12">
        <f t="shared" si="22"/>
        <v>9815</v>
      </c>
      <c r="O6" s="12">
        <f t="shared" si="23"/>
        <v>10694</v>
      </c>
      <c r="P6" s="13">
        <f t="shared" si="24"/>
        <v>11723</v>
      </c>
      <c r="Q6" s="14"/>
      <c r="AG6" s="45">
        <v>4</v>
      </c>
      <c r="AH6" s="47">
        <f t="shared" si="0"/>
        <v>46026</v>
      </c>
      <c r="AI6" s="47">
        <f t="shared" si="1"/>
        <v>46057</v>
      </c>
      <c r="AJ6" s="47">
        <f t="shared" si="2"/>
        <v>46085</v>
      </c>
      <c r="AK6" s="47">
        <f t="shared" si="3"/>
        <v>46116</v>
      </c>
      <c r="AL6" s="47">
        <f t="shared" si="4"/>
        <v>46146</v>
      </c>
      <c r="AM6" s="47">
        <f t="shared" si="5"/>
        <v>46177</v>
      </c>
      <c r="AN6" s="47">
        <f t="shared" si="6"/>
        <v>46207</v>
      </c>
      <c r="AO6" s="47">
        <f t="shared" si="7"/>
        <v>46238</v>
      </c>
      <c r="AP6" s="47">
        <f t="shared" si="8"/>
        <v>46269</v>
      </c>
      <c r="AQ6" s="47">
        <f t="shared" si="9"/>
        <v>46299</v>
      </c>
      <c r="AR6" s="47">
        <f t="shared" si="10"/>
        <v>46330</v>
      </c>
      <c r="AS6" s="47">
        <f t="shared" si="11"/>
        <v>46360</v>
      </c>
    </row>
    <row r="7" spans="1:48" x14ac:dyDescent="0.25">
      <c r="A7" s="3"/>
      <c r="B7" s="4"/>
      <c r="D7" s="208">
        <v>4</v>
      </c>
      <c r="E7" s="11">
        <f t="shared" si="13"/>
        <v>2504</v>
      </c>
      <c r="F7" s="12">
        <f t="shared" si="14"/>
        <v>3133</v>
      </c>
      <c r="G7" s="12">
        <f t="shared" si="15"/>
        <v>4162</v>
      </c>
      <c r="H7" s="12">
        <f t="shared" si="16"/>
        <v>5191</v>
      </c>
      <c r="I7" s="12">
        <f t="shared" si="17"/>
        <v>6070</v>
      </c>
      <c r="J7" s="12">
        <f t="shared" si="18"/>
        <v>6899</v>
      </c>
      <c r="K7" s="12">
        <f t="shared" si="19"/>
        <v>7628</v>
      </c>
      <c r="L7" s="12">
        <f t="shared" si="20"/>
        <v>8657</v>
      </c>
      <c r="M7" s="12">
        <f t="shared" si="21"/>
        <v>8786</v>
      </c>
      <c r="N7" s="12">
        <f t="shared" si="22"/>
        <v>9815</v>
      </c>
      <c r="O7" s="12">
        <f t="shared" si="23"/>
        <v>10694</v>
      </c>
      <c r="P7" s="13">
        <f t="shared" si="24"/>
        <v>11723</v>
      </c>
      <c r="Q7" s="14"/>
      <c r="AG7" s="45">
        <v>5</v>
      </c>
      <c r="AH7" s="47">
        <f t="shared" si="0"/>
        <v>46027</v>
      </c>
      <c r="AI7" s="47">
        <f t="shared" si="1"/>
        <v>46058</v>
      </c>
      <c r="AJ7" s="47">
        <f t="shared" si="2"/>
        <v>46086</v>
      </c>
      <c r="AK7" s="47">
        <f t="shared" si="3"/>
        <v>46117</v>
      </c>
      <c r="AL7" s="47">
        <f t="shared" si="4"/>
        <v>46147</v>
      </c>
      <c r="AM7" s="47">
        <f t="shared" si="5"/>
        <v>46178</v>
      </c>
      <c r="AN7" s="47">
        <f t="shared" si="6"/>
        <v>46208</v>
      </c>
      <c r="AO7" s="47">
        <f t="shared" si="7"/>
        <v>46239</v>
      </c>
      <c r="AP7" s="47">
        <f t="shared" si="8"/>
        <v>46270</v>
      </c>
      <c r="AQ7" s="47">
        <f t="shared" si="9"/>
        <v>46300</v>
      </c>
      <c r="AR7" s="47">
        <f t="shared" si="10"/>
        <v>46331</v>
      </c>
      <c r="AS7" s="47">
        <f t="shared" si="11"/>
        <v>46361</v>
      </c>
    </row>
    <row r="8" spans="1:48" x14ac:dyDescent="0.25">
      <c r="A8" s="3"/>
      <c r="B8" s="4"/>
      <c r="D8" s="208">
        <v>5</v>
      </c>
      <c r="E8" s="11">
        <f t="shared" si="13"/>
        <v>2329</v>
      </c>
      <c r="F8" s="12">
        <f t="shared" si="14"/>
        <v>2958</v>
      </c>
      <c r="G8" s="12">
        <f t="shared" si="15"/>
        <v>3987</v>
      </c>
      <c r="H8" s="12">
        <f t="shared" si="16"/>
        <v>5016</v>
      </c>
      <c r="I8" s="12">
        <f t="shared" si="17"/>
        <v>5895</v>
      </c>
      <c r="J8" s="12">
        <f t="shared" si="18"/>
        <v>6724</v>
      </c>
      <c r="K8" s="12">
        <f t="shared" si="19"/>
        <v>7453</v>
      </c>
      <c r="L8" s="12">
        <f t="shared" si="20"/>
        <v>8482</v>
      </c>
      <c r="M8" s="12">
        <f t="shared" si="21"/>
        <v>8611</v>
      </c>
      <c r="N8" s="12">
        <f t="shared" si="22"/>
        <v>9640</v>
      </c>
      <c r="O8" s="12">
        <f t="shared" si="23"/>
        <v>10519</v>
      </c>
      <c r="P8" s="13">
        <f t="shared" si="24"/>
        <v>11548</v>
      </c>
      <c r="Q8" s="14"/>
      <c r="AG8" s="45">
        <v>6</v>
      </c>
      <c r="AH8" s="47">
        <f t="shared" si="0"/>
        <v>46028</v>
      </c>
      <c r="AI8" s="47">
        <f t="shared" si="1"/>
        <v>46059</v>
      </c>
      <c r="AJ8" s="47">
        <f t="shared" si="2"/>
        <v>46087</v>
      </c>
      <c r="AK8" s="47">
        <f t="shared" si="3"/>
        <v>46118</v>
      </c>
      <c r="AL8" s="47">
        <f t="shared" si="4"/>
        <v>46148</v>
      </c>
      <c r="AM8" s="47">
        <f t="shared" si="5"/>
        <v>46179</v>
      </c>
      <c r="AN8" s="47">
        <f t="shared" si="6"/>
        <v>46209</v>
      </c>
      <c r="AO8" s="47">
        <f t="shared" si="7"/>
        <v>46240</v>
      </c>
      <c r="AP8" s="47">
        <f t="shared" si="8"/>
        <v>46271</v>
      </c>
      <c r="AQ8" s="47">
        <f t="shared" si="9"/>
        <v>46301</v>
      </c>
      <c r="AR8" s="47">
        <f t="shared" si="10"/>
        <v>46332</v>
      </c>
      <c r="AS8" s="47">
        <f t="shared" si="11"/>
        <v>46362</v>
      </c>
    </row>
    <row r="9" spans="1:48" ht="17.25" x14ac:dyDescent="0.25">
      <c r="A9" s="253" t="s">
        <v>42</v>
      </c>
      <c r="B9" s="254"/>
      <c r="D9" s="208">
        <v>6</v>
      </c>
      <c r="E9" s="11">
        <f t="shared" si="13"/>
        <v>2179</v>
      </c>
      <c r="F9" s="12">
        <f t="shared" si="14"/>
        <v>2958</v>
      </c>
      <c r="G9" s="12">
        <f t="shared" si="15"/>
        <v>3987</v>
      </c>
      <c r="H9" s="12">
        <f t="shared" si="16"/>
        <v>4866</v>
      </c>
      <c r="I9" s="12">
        <f t="shared" si="17"/>
        <v>5895</v>
      </c>
      <c r="J9" s="12">
        <f t="shared" si="18"/>
        <v>6574</v>
      </c>
      <c r="K9" s="12">
        <f t="shared" si="19"/>
        <v>7453</v>
      </c>
      <c r="L9" s="12">
        <f t="shared" si="20"/>
        <v>8482</v>
      </c>
      <c r="M9" s="12">
        <f t="shared" si="21"/>
        <v>8611</v>
      </c>
      <c r="N9" s="12">
        <f t="shared" si="22"/>
        <v>9490</v>
      </c>
      <c r="O9" s="12">
        <f t="shared" si="23"/>
        <v>10519</v>
      </c>
      <c r="P9" s="13">
        <f t="shared" si="24"/>
        <v>11548</v>
      </c>
      <c r="Q9" s="14"/>
      <c r="AG9" s="45">
        <v>7</v>
      </c>
      <c r="AH9" s="47">
        <f t="shared" si="0"/>
        <v>46029</v>
      </c>
      <c r="AI9" s="47">
        <f t="shared" si="1"/>
        <v>46060</v>
      </c>
      <c r="AJ9" s="47">
        <f t="shared" si="2"/>
        <v>46088</v>
      </c>
      <c r="AK9" s="47">
        <f t="shared" si="3"/>
        <v>46119</v>
      </c>
      <c r="AL9" s="47">
        <f t="shared" si="4"/>
        <v>46149</v>
      </c>
      <c r="AM9" s="47">
        <f t="shared" si="5"/>
        <v>46180</v>
      </c>
      <c r="AN9" s="47">
        <f t="shared" si="6"/>
        <v>46210</v>
      </c>
      <c r="AO9" s="47">
        <f t="shared" si="7"/>
        <v>46241</v>
      </c>
      <c r="AP9" s="47">
        <f t="shared" si="8"/>
        <v>46272</v>
      </c>
      <c r="AQ9" s="47">
        <f t="shared" si="9"/>
        <v>46302</v>
      </c>
      <c r="AR9" s="47">
        <f t="shared" si="10"/>
        <v>46333</v>
      </c>
      <c r="AS9" s="47">
        <f t="shared" si="11"/>
        <v>46363</v>
      </c>
    </row>
    <row r="10" spans="1:48" x14ac:dyDescent="0.25">
      <c r="A10" s="69" t="s">
        <v>27</v>
      </c>
      <c r="B10" s="72"/>
      <c r="D10" s="208">
        <v>7</v>
      </c>
      <c r="E10" s="11">
        <f t="shared" si="13"/>
        <v>2079</v>
      </c>
      <c r="F10" s="12">
        <f t="shared" si="14"/>
        <v>2858</v>
      </c>
      <c r="G10" s="12">
        <f t="shared" si="15"/>
        <v>3887</v>
      </c>
      <c r="H10" s="12">
        <f t="shared" si="16"/>
        <v>4766</v>
      </c>
      <c r="I10" s="12">
        <f t="shared" si="17"/>
        <v>5795</v>
      </c>
      <c r="J10" s="12">
        <f t="shared" si="18"/>
        <v>6474</v>
      </c>
      <c r="K10" s="12">
        <f t="shared" si="19"/>
        <v>7353</v>
      </c>
      <c r="L10" s="12">
        <f t="shared" si="20"/>
        <v>8382</v>
      </c>
      <c r="M10" s="12">
        <f t="shared" si="21"/>
        <v>8511</v>
      </c>
      <c r="N10" s="12">
        <f t="shared" si="22"/>
        <v>9390</v>
      </c>
      <c r="O10" s="12">
        <f t="shared" si="23"/>
        <v>10419</v>
      </c>
      <c r="P10" s="13">
        <f t="shared" si="24"/>
        <v>11448</v>
      </c>
      <c r="Q10" s="14"/>
      <c r="AG10" s="45">
        <v>8</v>
      </c>
      <c r="AH10" s="47">
        <f t="shared" si="0"/>
        <v>46030</v>
      </c>
      <c r="AI10" s="47">
        <f t="shared" si="1"/>
        <v>46061</v>
      </c>
      <c r="AJ10" s="47">
        <f t="shared" si="2"/>
        <v>46089</v>
      </c>
      <c r="AK10" s="47">
        <f t="shared" si="3"/>
        <v>46120</v>
      </c>
      <c r="AL10" s="47">
        <f t="shared" si="4"/>
        <v>46150</v>
      </c>
      <c r="AM10" s="47">
        <f t="shared" si="5"/>
        <v>46181</v>
      </c>
      <c r="AN10" s="47">
        <f t="shared" si="6"/>
        <v>46211</v>
      </c>
      <c r="AO10" s="47">
        <f t="shared" si="7"/>
        <v>46242</v>
      </c>
      <c r="AP10" s="47">
        <f t="shared" si="8"/>
        <v>46273</v>
      </c>
      <c r="AQ10" s="47">
        <f t="shared" si="9"/>
        <v>46303</v>
      </c>
      <c r="AR10" s="47">
        <f t="shared" si="10"/>
        <v>46334</v>
      </c>
      <c r="AS10" s="47">
        <f t="shared" si="11"/>
        <v>46364</v>
      </c>
    </row>
    <row r="11" spans="1:48" x14ac:dyDescent="0.25">
      <c r="A11" s="69" t="s">
        <v>0</v>
      </c>
      <c r="B11" s="73"/>
      <c r="D11" s="208">
        <v>8</v>
      </c>
      <c r="E11" s="11">
        <f t="shared" si="13"/>
        <v>2079</v>
      </c>
      <c r="F11" s="12">
        <f t="shared" si="14"/>
        <v>2858</v>
      </c>
      <c r="G11" s="12">
        <f t="shared" si="15"/>
        <v>3887</v>
      </c>
      <c r="H11" s="12">
        <f t="shared" si="16"/>
        <v>4766</v>
      </c>
      <c r="I11" s="12">
        <f t="shared" si="17"/>
        <v>5795</v>
      </c>
      <c r="J11" s="12">
        <f t="shared" si="18"/>
        <v>6474</v>
      </c>
      <c r="K11" s="12">
        <f t="shared" si="19"/>
        <v>7353</v>
      </c>
      <c r="L11" s="12">
        <f t="shared" si="20"/>
        <v>8382</v>
      </c>
      <c r="M11" s="12">
        <f t="shared" si="21"/>
        <v>8511</v>
      </c>
      <c r="N11" s="12">
        <f t="shared" si="22"/>
        <v>9390</v>
      </c>
      <c r="O11" s="12">
        <f t="shared" si="23"/>
        <v>10419</v>
      </c>
      <c r="P11" s="13">
        <f t="shared" si="24"/>
        <v>11448</v>
      </c>
      <c r="Q11" s="14"/>
      <c r="AG11" s="45">
        <v>9</v>
      </c>
      <c r="AH11" s="47">
        <f t="shared" si="0"/>
        <v>46031</v>
      </c>
      <c r="AI11" s="47">
        <f t="shared" si="1"/>
        <v>46062</v>
      </c>
      <c r="AJ11" s="47">
        <f t="shared" si="2"/>
        <v>46090</v>
      </c>
      <c r="AK11" s="47">
        <f t="shared" si="3"/>
        <v>46121</v>
      </c>
      <c r="AL11" s="47">
        <f t="shared" si="4"/>
        <v>46151</v>
      </c>
      <c r="AM11" s="47">
        <f t="shared" si="5"/>
        <v>46182</v>
      </c>
      <c r="AN11" s="47">
        <f t="shared" si="6"/>
        <v>46212</v>
      </c>
      <c r="AO11" s="47">
        <f t="shared" si="7"/>
        <v>46243</v>
      </c>
      <c r="AP11" s="47">
        <f t="shared" si="8"/>
        <v>46274</v>
      </c>
      <c r="AQ11" s="47">
        <f t="shared" si="9"/>
        <v>46304</v>
      </c>
      <c r="AR11" s="47">
        <f t="shared" si="10"/>
        <v>46335</v>
      </c>
      <c r="AS11" s="47">
        <f t="shared" si="11"/>
        <v>46365</v>
      </c>
    </row>
    <row r="12" spans="1:48" x14ac:dyDescent="0.25">
      <c r="A12" s="3"/>
      <c r="B12" s="4"/>
      <c r="D12" s="208">
        <v>9</v>
      </c>
      <c r="E12" s="11">
        <f t="shared" si="13"/>
        <v>1329</v>
      </c>
      <c r="F12" s="12">
        <f t="shared" si="14"/>
        <v>2108</v>
      </c>
      <c r="G12" s="12">
        <f t="shared" si="15"/>
        <v>3137</v>
      </c>
      <c r="H12" s="12">
        <f t="shared" si="16"/>
        <v>4016</v>
      </c>
      <c r="I12" s="12">
        <f t="shared" si="17"/>
        <v>5045</v>
      </c>
      <c r="J12" s="12">
        <f t="shared" si="18"/>
        <v>5724</v>
      </c>
      <c r="K12" s="12">
        <f t="shared" si="19"/>
        <v>6603</v>
      </c>
      <c r="L12" s="12">
        <f t="shared" si="20"/>
        <v>7632</v>
      </c>
      <c r="M12" s="12">
        <f t="shared" si="21"/>
        <v>7761</v>
      </c>
      <c r="N12" s="12">
        <f t="shared" si="22"/>
        <v>8640</v>
      </c>
      <c r="O12" s="12">
        <f t="shared" si="23"/>
        <v>9669</v>
      </c>
      <c r="P12" s="13">
        <f t="shared" si="24"/>
        <v>10698</v>
      </c>
      <c r="Q12" s="14"/>
      <c r="AG12" s="45">
        <v>10</v>
      </c>
      <c r="AH12" s="47">
        <f t="shared" si="0"/>
        <v>46032</v>
      </c>
      <c r="AI12" s="47">
        <f t="shared" si="1"/>
        <v>46063</v>
      </c>
      <c r="AJ12" s="47">
        <f t="shared" si="2"/>
        <v>46091</v>
      </c>
      <c r="AK12" s="47">
        <f t="shared" si="3"/>
        <v>46122</v>
      </c>
      <c r="AL12" s="47">
        <f t="shared" si="4"/>
        <v>46152</v>
      </c>
      <c r="AM12" s="47">
        <f t="shared" si="5"/>
        <v>46183</v>
      </c>
      <c r="AN12" s="47">
        <f t="shared" si="6"/>
        <v>46213</v>
      </c>
      <c r="AO12" s="47">
        <f t="shared" si="7"/>
        <v>46244</v>
      </c>
      <c r="AP12" s="47">
        <f t="shared" si="8"/>
        <v>46275</v>
      </c>
      <c r="AQ12" s="47">
        <f t="shared" si="9"/>
        <v>46305</v>
      </c>
      <c r="AR12" s="47">
        <f t="shared" si="10"/>
        <v>46336</v>
      </c>
      <c r="AS12" s="47">
        <f t="shared" si="11"/>
        <v>46366</v>
      </c>
    </row>
    <row r="13" spans="1:48" x14ac:dyDescent="0.25">
      <c r="A13" s="3"/>
      <c r="B13" s="4"/>
      <c r="D13" s="208">
        <v>10</v>
      </c>
      <c r="E13" s="11">
        <f t="shared" si="13"/>
        <v>1279</v>
      </c>
      <c r="F13" s="12">
        <f t="shared" si="14"/>
        <v>2308</v>
      </c>
      <c r="G13" s="12">
        <f t="shared" si="15"/>
        <v>3337</v>
      </c>
      <c r="H13" s="12">
        <f t="shared" si="16"/>
        <v>4216</v>
      </c>
      <c r="I13" s="12">
        <f t="shared" si="17"/>
        <v>5245</v>
      </c>
      <c r="J13" s="12">
        <f t="shared" si="18"/>
        <v>5924</v>
      </c>
      <c r="K13" s="12">
        <f t="shared" si="19"/>
        <v>6803</v>
      </c>
      <c r="L13" s="12">
        <f t="shared" si="20"/>
        <v>7832</v>
      </c>
      <c r="M13" s="12">
        <f t="shared" si="21"/>
        <v>7961</v>
      </c>
      <c r="N13" s="12">
        <f t="shared" si="22"/>
        <v>8840</v>
      </c>
      <c r="O13" s="12">
        <f t="shared" si="23"/>
        <v>9869</v>
      </c>
      <c r="P13" s="13">
        <f t="shared" si="24"/>
        <v>10898</v>
      </c>
      <c r="Q13" s="14"/>
      <c r="AG13" s="45">
        <v>11</v>
      </c>
      <c r="AH13" s="47">
        <f t="shared" si="0"/>
        <v>46033</v>
      </c>
      <c r="AI13" s="47">
        <f t="shared" si="1"/>
        <v>46064</v>
      </c>
      <c r="AJ13" s="47">
        <f t="shared" si="2"/>
        <v>46092</v>
      </c>
      <c r="AK13" s="47">
        <f t="shared" si="3"/>
        <v>46123</v>
      </c>
      <c r="AL13" s="47">
        <f t="shared" si="4"/>
        <v>46153</v>
      </c>
      <c r="AM13" s="47">
        <f t="shared" si="5"/>
        <v>46184</v>
      </c>
      <c r="AN13" s="47">
        <f t="shared" si="6"/>
        <v>46214</v>
      </c>
      <c r="AO13" s="47">
        <f t="shared" si="7"/>
        <v>46245</v>
      </c>
      <c r="AP13" s="47">
        <f t="shared" si="8"/>
        <v>46276</v>
      </c>
      <c r="AQ13" s="47">
        <f t="shared" si="9"/>
        <v>46306</v>
      </c>
      <c r="AR13" s="47">
        <f t="shared" si="10"/>
        <v>46337</v>
      </c>
      <c r="AS13" s="47">
        <f t="shared" si="11"/>
        <v>46367</v>
      </c>
    </row>
    <row r="14" spans="1:48" ht="17.25" x14ac:dyDescent="0.25">
      <c r="A14" s="253" t="s">
        <v>43</v>
      </c>
      <c r="B14" s="254"/>
      <c r="D14" s="208">
        <v>11</v>
      </c>
      <c r="E14" s="11">
        <f t="shared" si="13"/>
        <v>1279</v>
      </c>
      <c r="F14" s="12">
        <f t="shared" si="14"/>
        <v>2308</v>
      </c>
      <c r="G14" s="12">
        <f t="shared" si="15"/>
        <v>3337</v>
      </c>
      <c r="H14" s="12">
        <f t="shared" si="16"/>
        <v>4216</v>
      </c>
      <c r="I14" s="12">
        <f t="shared" si="17"/>
        <v>5245</v>
      </c>
      <c r="J14" s="12">
        <f t="shared" si="18"/>
        <v>5924</v>
      </c>
      <c r="K14" s="12">
        <f t="shared" si="19"/>
        <v>6803</v>
      </c>
      <c r="L14" s="12">
        <f t="shared" si="20"/>
        <v>7832</v>
      </c>
      <c r="M14" s="12">
        <f t="shared" si="21"/>
        <v>7961</v>
      </c>
      <c r="N14" s="12">
        <f t="shared" si="22"/>
        <v>8840</v>
      </c>
      <c r="O14" s="12">
        <f t="shared" si="23"/>
        <v>9869</v>
      </c>
      <c r="P14" s="13">
        <f t="shared" si="24"/>
        <v>10898</v>
      </c>
      <c r="Q14" s="14"/>
      <c r="AG14" s="45">
        <v>12</v>
      </c>
      <c r="AH14" s="47">
        <f t="shared" si="0"/>
        <v>46034</v>
      </c>
      <c r="AI14" s="47">
        <f t="shared" si="1"/>
        <v>46065</v>
      </c>
      <c r="AJ14" s="47">
        <f t="shared" si="2"/>
        <v>46093</v>
      </c>
      <c r="AK14" s="47">
        <f t="shared" si="3"/>
        <v>46124</v>
      </c>
      <c r="AL14" s="47">
        <f t="shared" si="4"/>
        <v>46154</v>
      </c>
      <c r="AM14" s="47">
        <f t="shared" si="5"/>
        <v>46185</v>
      </c>
      <c r="AN14" s="47">
        <f t="shared" si="6"/>
        <v>46215</v>
      </c>
      <c r="AO14" s="47">
        <f t="shared" si="7"/>
        <v>46246</v>
      </c>
      <c r="AP14" s="47">
        <f t="shared" si="8"/>
        <v>46277</v>
      </c>
      <c r="AQ14" s="47">
        <f t="shared" si="9"/>
        <v>46307</v>
      </c>
      <c r="AR14" s="47">
        <f t="shared" si="10"/>
        <v>46338</v>
      </c>
      <c r="AS14" s="47">
        <f t="shared" si="11"/>
        <v>46368</v>
      </c>
    </row>
    <row r="15" spans="1:48" x14ac:dyDescent="0.25">
      <c r="A15" s="69" t="s">
        <v>27</v>
      </c>
      <c r="B15" s="74"/>
      <c r="D15" s="208">
        <v>12</v>
      </c>
      <c r="E15" s="11">
        <f t="shared" si="13"/>
        <v>1219</v>
      </c>
      <c r="F15" s="12">
        <f t="shared" si="14"/>
        <v>2248</v>
      </c>
      <c r="G15" s="12">
        <f t="shared" si="15"/>
        <v>3277</v>
      </c>
      <c r="H15" s="12">
        <f t="shared" si="16"/>
        <v>4156</v>
      </c>
      <c r="I15" s="12">
        <f t="shared" si="17"/>
        <v>5185</v>
      </c>
      <c r="J15" s="12">
        <f t="shared" si="18"/>
        <v>5864</v>
      </c>
      <c r="K15" s="12">
        <f t="shared" si="19"/>
        <v>6743</v>
      </c>
      <c r="L15" s="12">
        <f t="shared" si="20"/>
        <v>7772</v>
      </c>
      <c r="M15" s="12">
        <f t="shared" si="21"/>
        <v>7901</v>
      </c>
      <c r="N15" s="12">
        <f t="shared" si="22"/>
        <v>8780</v>
      </c>
      <c r="O15" s="12">
        <f t="shared" si="23"/>
        <v>9809</v>
      </c>
      <c r="P15" s="13">
        <f t="shared" si="24"/>
        <v>10838</v>
      </c>
      <c r="Q15" s="14"/>
      <c r="AG15" s="45">
        <v>13</v>
      </c>
      <c r="AH15" s="47">
        <f t="shared" si="0"/>
        <v>46035</v>
      </c>
      <c r="AI15" s="47">
        <f t="shared" si="1"/>
        <v>46066</v>
      </c>
      <c r="AJ15" s="47">
        <f t="shared" si="2"/>
        <v>46094</v>
      </c>
      <c r="AK15" s="47">
        <f t="shared" si="3"/>
        <v>46125</v>
      </c>
      <c r="AL15" s="47">
        <f t="shared" si="4"/>
        <v>46155</v>
      </c>
      <c r="AM15" s="47">
        <f t="shared" si="5"/>
        <v>46186</v>
      </c>
      <c r="AN15" s="47">
        <f t="shared" si="6"/>
        <v>46216</v>
      </c>
      <c r="AO15" s="47">
        <f t="shared" si="7"/>
        <v>46247</v>
      </c>
      <c r="AP15" s="47">
        <f t="shared" si="8"/>
        <v>46278</v>
      </c>
      <c r="AQ15" s="47">
        <f t="shared" si="9"/>
        <v>46308</v>
      </c>
      <c r="AR15" s="47">
        <f t="shared" si="10"/>
        <v>46339</v>
      </c>
      <c r="AS15" s="47">
        <f t="shared" si="11"/>
        <v>46369</v>
      </c>
    </row>
    <row r="16" spans="1:48" x14ac:dyDescent="0.25">
      <c r="A16" s="69" t="s">
        <v>0</v>
      </c>
      <c r="B16" s="75"/>
      <c r="D16" s="208">
        <v>13</v>
      </c>
      <c r="E16" s="11">
        <f t="shared" si="13"/>
        <v>1219</v>
      </c>
      <c r="F16" s="12">
        <f t="shared" si="14"/>
        <v>2248</v>
      </c>
      <c r="G16" s="12">
        <f t="shared" si="15"/>
        <v>3277</v>
      </c>
      <c r="H16" s="12">
        <f t="shared" si="16"/>
        <v>4156</v>
      </c>
      <c r="I16" s="12">
        <f t="shared" si="17"/>
        <v>5185</v>
      </c>
      <c r="J16" s="12">
        <f t="shared" si="18"/>
        <v>5864</v>
      </c>
      <c r="K16" s="12">
        <f t="shared" si="19"/>
        <v>6743</v>
      </c>
      <c r="L16" s="12">
        <f t="shared" si="20"/>
        <v>7772</v>
      </c>
      <c r="M16" s="12">
        <f t="shared" si="21"/>
        <v>7901</v>
      </c>
      <c r="N16" s="12">
        <f t="shared" si="22"/>
        <v>8780</v>
      </c>
      <c r="O16" s="12">
        <f t="shared" si="23"/>
        <v>9809</v>
      </c>
      <c r="P16" s="13">
        <f t="shared" si="24"/>
        <v>10838</v>
      </c>
      <c r="Q16" s="14"/>
      <c r="AG16" s="45">
        <v>14</v>
      </c>
      <c r="AH16" s="47">
        <f t="shared" si="0"/>
        <v>46036</v>
      </c>
      <c r="AI16" s="47">
        <f t="shared" si="1"/>
        <v>46067</v>
      </c>
      <c r="AJ16" s="47">
        <f t="shared" si="2"/>
        <v>46095</v>
      </c>
      <c r="AK16" s="47">
        <f t="shared" si="3"/>
        <v>46126</v>
      </c>
      <c r="AL16" s="47">
        <f t="shared" si="4"/>
        <v>46156</v>
      </c>
      <c r="AM16" s="47">
        <f t="shared" si="5"/>
        <v>46187</v>
      </c>
      <c r="AN16" s="47">
        <f t="shared" si="6"/>
        <v>46217</v>
      </c>
      <c r="AO16" s="47">
        <f t="shared" si="7"/>
        <v>46248</v>
      </c>
      <c r="AP16" s="47">
        <f t="shared" si="8"/>
        <v>46279</v>
      </c>
      <c r="AQ16" s="47">
        <f t="shared" si="9"/>
        <v>46309</v>
      </c>
      <c r="AR16" s="47">
        <f t="shared" si="10"/>
        <v>46340</v>
      </c>
      <c r="AS16" s="47">
        <f t="shared" si="11"/>
        <v>46370</v>
      </c>
    </row>
    <row r="17" spans="1:45" x14ac:dyDescent="0.25">
      <c r="A17" s="15"/>
      <c r="B17" s="16"/>
      <c r="D17" s="208">
        <v>14</v>
      </c>
      <c r="E17" s="11">
        <f t="shared" si="13"/>
        <v>1119</v>
      </c>
      <c r="F17" s="12">
        <f t="shared" si="14"/>
        <v>2148</v>
      </c>
      <c r="G17" s="12">
        <f t="shared" si="15"/>
        <v>3177</v>
      </c>
      <c r="H17" s="12">
        <f t="shared" si="16"/>
        <v>4056</v>
      </c>
      <c r="I17" s="12">
        <f t="shared" si="17"/>
        <v>5085</v>
      </c>
      <c r="J17" s="12">
        <f t="shared" si="18"/>
        <v>5764</v>
      </c>
      <c r="K17" s="12">
        <f t="shared" si="19"/>
        <v>6643</v>
      </c>
      <c r="L17" s="12">
        <f t="shared" si="20"/>
        <v>7672</v>
      </c>
      <c r="M17" s="12">
        <f t="shared" si="21"/>
        <v>7801</v>
      </c>
      <c r="N17" s="12">
        <f t="shared" si="22"/>
        <v>8680</v>
      </c>
      <c r="O17" s="12">
        <f t="shared" si="23"/>
        <v>9709</v>
      </c>
      <c r="P17" s="13">
        <f t="shared" si="24"/>
        <v>10738</v>
      </c>
      <c r="Q17" s="14"/>
      <c r="AG17" s="45">
        <v>15</v>
      </c>
      <c r="AH17" s="47">
        <f t="shared" si="0"/>
        <v>46037</v>
      </c>
      <c r="AI17" s="47">
        <f t="shared" si="1"/>
        <v>46068</v>
      </c>
      <c r="AJ17" s="47">
        <f t="shared" si="2"/>
        <v>46096</v>
      </c>
      <c r="AK17" s="47">
        <f t="shared" si="3"/>
        <v>46127</v>
      </c>
      <c r="AL17" s="47">
        <f t="shared" si="4"/>
        <v>46157</v>
      </c>
      <c r="AM17" s="47">
        <f t="shared" si="5"/>
        <v>46188</v>
      </c>
      <c r="AN17" s="47">
        <f t="shared" si="6"/>
        <v>46218</v>
      </c>
      <c r="AO17" s="47">
        <f t="shared" si="7"/>
        <v>46249</v>
      </c>
      <c r="AP17" s="47">
        <f t="shared" si="8"/>
        <v>46280</v>
      </c>
      <c r="AQ17" s="47">
        <f t="shared" si="9"/>
        <v>46310</v>
      </c>
      <c r="AR17" s="47">
        <f t="shared" si="10"/>
        <v>46341</v>
      </c>
      <c r="AS17" s="47">
        <f t="shared" si="11"/>
        <v>46371</v>
      </c>
    </row>
    <row r="18" spans="1:45" x14ac:dyDescent="0.25">
      <c r="A18" s="3"/>
      <c r="B18" s="4"/>
      <c r="D18" s="208">
        <v>15</v>
      </c>
      <c r="E18" s="11">
        <f t="shared" si="13"/>
        <v>974</v>
      </c>
      <c r="F18" s="12">
        <f t="shared" si="14"/>
        <v>2003</v>
      </c>
      <c r="G18" s="12">
        <f t="shared" si="15"/>
        <v>3032</v>
      </c>
      <c r="H18" s="12">
        <f t="shared" si="16"/>
        <v>3911</v>
      </c>
      <c r="I18" s="12">
        <f t="shared" si="17"/>
        <v>4740</v>
      </c>
      <c r="J18" s="12">
        <f t="shared" si="18"/>
        <v>5619</v>
      </c>
      <c r="K18" s="12">
        <f t="shared" si="19"/>
        <v>6498</v>
      </c>
      <c r="L18" s="12">
        <f t="shared" si="20"/>
        <v>7527</v>
      </c>
      <c r="M18" s="12">
        <f t="shared" si="21"/>
        <v>7656</v>
      </c>
      <c r="N18" s="12">
        <f t="shared" si="22"/>
        <v>8535</v>
      </c>
      <c r="O18" s="12">
        <f t="shared" si="23"/>
        <v>9564</v>
      </c>
      <c r="P18" s="13">
        <f t="shared" si="24"/>
        <v>10593</v>
      </c>
      <c r="Q18" s="14"/>
      <c r="AG18" s="45">
        <v>16</v>
      </c>
      <c r="AH18" s="47">
        <f t="shared" si="0"/>
        <v>46038</v>
      </c>
      <c r="AI18" s="47">
        <f t="shared" si="1"/>
        <v>46069</v>
      </c>
      <c r="AJ18" s="47">
        <f t="shared" si="2"/>
        <v>46097</v>
      </c>
      <c r="AK18" s="47">
        <f t="shared" si="3"/>
        <v>46128</v>
      </c>
      <c r="AL18" s="47">
        <f t="shared" si="4"/>
        <v>46158</v>
      </c>
      <c r="AM18" s="47">
        <f t="shared" si="5"/>
        <v>46189</v>
      </c>
      <c r="AN18" s="47">
        <f t="shared" si="6"/>
        <v>46219</v>
      </c>
      <c r="AO18" s="47">
        <f t="shared" si="7"/>
        <v>46250</v>
      </c>
      <c r="AP18" s="47">
        <f t="shared" si="8"/>
        <v>46281</v>
      </c>
      <c r="AQ18" s="47">
        <f t="shared" si="9"/>
        <v>46311</v>
      </c>
      <c r="AR18" s="47">
        <f t="shared" si="10"/>
        <v>46342</v>
      </c>
      <c r="AS18" s="47">
        <f t="shared" si="11"/>
        <v>46372</v>
      </c>
    </row>
    <row r="19" spans="1:45" ht="16.5" thickBot="1" x14ac:dyDescent="0.3">
      <c r="A19" s="70" t="s">
        <v>25</v>
      </c>
      <c r="B19" s="71">
        <f ca="1">TODAY()</f>
        <v>46047</v>
      </c>
      <c r="D19" s="208">
        <v>16</v>
      </c>
      <c r="E19" s="11">
        <f t="shared" si="13"/>
        <v>904</v>
      </c>
      <c r="F19" s="12">
        <f t="shared" si="14"/>
        <v>1933</v>
      </c>
      <c r="G19" s="12">
        <f t="shared" si="15"/>
        <v>2962</v>
      </c>
      <c r="H19" s="12">
        <f t="shared" si="16"/>
        <v>3841</v>
      </c>
      <c r="I19" s="12">
        <f t="shared" si="17"/>
        <v>4670</v>
      </c>
      <c r="J19" s="12">
        <f t="shared" si="18"/>
        <v>5549</v>
      </c>
      <c r="K19" s="12">
        <f t="shared" si="19"/>
        <v>6428</v>
      </c>
      <c r="L19" s="12">
        <f t="shared" si="20"/>
        <v>7457</v>
      </c>
      <c r="M19" s="12">
        <f t="shared" si="21"/>
        <v>7586</v>
      </c>
      <c r="N19" s="12">
        <f t="shared" si="22"/>
        <v>8465</v>
      </c>
      <c r="O19" s="12">
        <f t="shared" si="23"/>
        <v>9494</v>
      </c>
      <c r="P19" s="13">
        <f t="shared" si="24"/>
        <v>10523</v>
      </c>
      <c r="Q19" s="14"/>
      <c r="AG19" s="45">
        <v>17</v>
      </c>
      <c r="AH19" s="47">
        <f t="shared" si="0"/>
        <v>46039</v>
      </c>
      <c r="AI19" s="47">
        <f t="shared" si="1"/>
        <v>46070</v>
      </c>
      <c r="AJ19" s="47">
        <f t="shared" si="2"/>
        <v>46098</v>
      </c>
      <c r="AK19" s="47">
        <f t="shared" si="3"/>
        <v>46129</v>
      </c>
      <c r="AL19" s="47">
        <f t="shared" si="4"/>
        <v>46159</v>
      </c>
      <c r="AM19" s="47">
        <f t="shared" si="5"/>
        <v>46190</v>
      </c>
      <c r="AN19" s="47">
        <f t="shared" si="6"/>
        <v>46220</v>
      </c>
      <c r="AO19" s="47">
        <f t="shared" si="7"/>
        <v>46251</v>
      </c>
      <c r="AP19" s="47">
        <f t="shared" si="8"/>
        <v>46282</v>
      </c>
      <c r="AQ19" s="47">
        <f t="shared" si="9"/>
        <v>46312</v>
      </c>
      <c r="AR19" s="47">
        <f t="shared" si="10"/>
        <v>46343</v>
      </c>
      <c r="AS19" s="47">
        <f t="shared" si="11"/>
        <v>46373</v>
      </c>
    </row>
    <row r="20" spans="1:45" ht="15.75" thickTop="1" x14ac:dyDescent="0.25">
      <c r="A20" s="3"/>
      <c r="B20" s="17">
        <f ca="1">B19</f>
        <v>46047</v>
      </c>
      <c r="D20" s="208">
        <v>17</v>
      </c>
      <c r="E20" s="11">
        <f t="shared" si="13"/>
        <v>904</v>
      </c>
      <c r="F20" s="12">
        <f t="shared" si="14"/>
        <v>1933</v>
      </c>
      <c r="G20" s="12">
        <f t="shared" si="15"/>
        <v>2962</v>
      </c>
      <c r="H20" s="12">
        <f t="shared" si="16"/>
        <v>3841</v>
      </c>
      <c r="I20" s="12">
        <f t="shared" si="17"/>
        <v>4670</v>
      </c>
      <c r="J20" s="12">
        <f t="shared" si="18"/>
        <v>5399</v>
      </c>
      <c r="K20" s="12">
        <f t="shared" si="19"/>
        <v>6428</v>
      </c>
      <c r="L20" s="12">
        <f t="shared" si="20"/>
        <v>7457</v>
      </c>
      <c r="M20" s="12">
        <f t="shared" si="21"/>
        <v>7586</v>
      </c>
      <c r="N20" s="12">
        <f t="shared" si="22"/>
        <v>8465</v>
      </c>
      <c r="O20" s="12">
        <f t="shared" si="23"/>
        <v>9494</v>
      </c>
      <c r="P20" s="13">
        <f t="shared" si="24"/>
        <v>10523</v>
      </c>
      <c r="Q20" s="14"/>
      <c r="AG20" s="45">
        <v>18</v>
      </c>
      <c r="AH20" s="47">
        <f t="shared" si="0"/>
        <v>46040</v>
      </c>
      <c r="AI20" s="47">
        <f t="shared" si="1"/>
        <v>46071</v>
      </c>
      <c r="AJ20" s="47">
        <f t="shared" si="2"/>
        <v>46099</v>
      </c>
      <c r="AK20" s="47">
        <f t="shared" si="3"/>
        <v>46130</v>
      </c>
      <c r="AL20" s="47">
        <f t="shared" si="4"/>
        <v>46160</v>
      </c>
      <c r="AM20" s="47">
        <f t="shared" si="5"/>
        <v>46191</v>
      </c>
      <c r="AN20" s="47">
        <f t="shared" si="6"/>
        <v>46221</v>
      </c>
      <c r="AO20" s="47">
        <f t="shared" si="7"/>
        <v>46252</v>
      </c>
      <c r="AP20" s="47">
        <f t="shared" si="8"/>
        <v>46283</v>
      </c>
      <c r="AQ20" s="47">
        <f t="shared" si="9"/>
        <v>46313</v>
      </c>
      <c r="AR20" s="47">
        <f t="shared" si="10"/>
        <v>46344</v>
      </c>
      <c r="AS20" s="47">
        <f t="shared" si="11"/>
        <v>46374</v>
      </c>
    </row>
    <row r="21" spans="1:45" x14ac:dyDescent="0.25">
      <c r="A21" s="3"/>
      <c r="B21" s="4"/>
      <c r="D21" s="208">
        <v>18</v>
      </c>
      <c r="E21" s="11">
        <f t="shared" si="13"/>
        <v>904</v>
      </c>
      <c r="F21" s="12">
        <f t="shared" si="14"/>
        <v>1933</v>
      </c>
      <c r="G21" s="12">
        <f t="shared" si="15"/>
        <v>2962</v>
      </c>
      <c r="H21" s="12">
        <f t="shared" si="16"/>
        <v>3841</v>
      </c>
      <c r="I21" s="12">
        <f t="shared" si="17"/>
        <v>4670</v>
      </c>
      <c r="J21" s="12">
        <f t="shared" si="18"/>
        <v>5399</v>
      </c>
      <c r="K21" s="12">
        <f t="shared" si="19"/>
        <v>6428</v>
      </c>
      <c r="L21" s="12">
        <f t="shared" si="20"/>
        <v>7457</v>
      </c>
      <c r="M21" s="12">
        <f t="shared" si="21"/>
        <v>7586</v>
      </c>
      <c r="N21" s="12">
        <f t="shared" si="22"/>
        <v>8465</v>
      </c>
      <c r="O21" s="12">
        <f t="shared" si="23"/>
        <v>9494</v>
      </c>
      <c r="P21" s="13">
        <f t="shared" si="24"/>
        <v>10523</v>
      </c>
      <c r="Q21" s="14"/>
      <c r="AG21" s="45">
        <v>19</v>
      </c>
      <c r="AH21" s="47">
        <f t="shared" si="0"/>
        <v>46041</v>
      </c>
      <c r="AI21" s="47">
        <f t="shared" si="1"/>
        <v>46072</v>
      </c>
      <c r="AJ21" s="47">
        <f t="shared" si="2"/>
        <v>46100</v>
      </c>
      <c r="AK21" s="47">
        <f t="shared" si="3"/>
        <v>46131</v>
      </c>
      <c r="AL21" s="47">
        <f t="shared" si="4"/>
        <v>46161</v>
      </c>
      <c r="AM21" s="47">
        <f t="shared" si="5"/>
        <v>46192</v>
      </c>
      <c r="AN21" s="47">
        <f t="shared" si="6"/>
        <v>46222</v>
      </c>
      <c r="AO21" s="47">
        <f t="shared" si="7"/>
        <v>46253</v>
      </c>
      <c r="AP21" s="47">
        <f t="shared" si="8"/>
        <v>46284</v>
      </c>
      <c r="AQ21" s="47">
        <f t="shared" si="9"/>
        <v>46314</v>
      </c>
      <c r="AR21" s="47">
        <f t="shared" si="10"/>
        <v>46345</v>
      </c>
      <c r="AS21" s="47">
        <f t="shared" si="11"/>
        <v>46375</v>
      </c>
    </row>
    <row r="22" spans="1:45" x14ac:dyDescent="0.25">
      <c r="A22" s="3"/>
      <c r="B22" s="4"/>
      <c r="D22" s="208">
        <v>19</v>
      </c>
      <c r="E22" s="11">
        <f t="shared" si="13"/>
        <v>904</v>
      </c>
      <c r="F22" s="12">
        <f t="shared" si="14"/>
        <v>1933</v>
      </c>
      <c r="G22" s="12">
        <f t="shared" si="15"/>
        <v>2962</v>
      </c>
      <c r="H22" s="12">
        <f t="shared" si="16"/>
        <v>3841</v>
      </c>
      <c r="I22" s="12">
        <f t="shared" si="17"/>
        <v>4670</v>
      </c>
      <c r="J22" s="12">
        <f t="shared" si="18"/>
        <v>5399</v>
      </c>
      <c r="K22" s="12">
        <f t="shared" si="19"/>
        <v>6428</v>
      </c>
      <c r="L22" s="12">
        <f t="shared" si="20"/>
        <v>7457</v>
      </c>
      <c r="M22" s="12">
        <f t="shared" si="21"/>
        <v>7586</v>
      </c>
      <c r="N22" s="12">
        <f t="shared" si="22"/>
        <v>8465</v>
      </c>
      <c r="O22" s="12">
        <f t="shared" si="23"/>
        <v>9494</v>
      </c>
      <c r="P22" s="13">
        <f t="shared" si="24"/>
        <v>10523</v>
      </c>
      <c r="Q22" s="14"/>
      <c r="AG22" s="45">
        <v>20</v>
      </c>
      <c r="AH22" s="47">
        <f t="shared" si="0"/>
        <v>46042</v>
      </c>
      <c r="AI22" s="47">
        <f t="shared" si="1"/>
        <v>46073</v>
      </c>
      <c r="AJ22" s="47">
        <f t="shared" si="2"/>
        <v>46101</v>
      </c>
      <c r="AK22" s="47">
        <f t="shared" si="3"/>
        <v>46132</v>
      </c>
      <c r="AL22" s="47">
        <f t="shared" si="4"/>
        <v>46162</v>
      </c>
      <c r="AM22" s="47">
        <f t="shared" si="5"/>
        <v>46193</v>
      </c>
      <c r="AN22" s="47">
        <f t="shared" si="6"/>
        <v>46223</v>
      </c>
      <c r="AO22" s="47">
        <f t="shared" si="7"/>
        <v>46254</v>
      </c>
      <c r="AP22" s="47">
        <f t="shared" si="8"/>
        <v>46285</v>
      </c>
      <c r="AQ22" s="47">
        <f t="shared" si="9"/>
        <v>46315</v>
      </c>
      <c r="AR22" s="47">
        <f t="shared" si="10"/>
        <v>46346</v>
      </c>
      <c r="AS22" s="47">
        <f t="shared" si="11"/>
        <v>46376</v>
      </c>
    </row>
    <row r="23" spans="1:45" x14ac:dyDescent="0.25">
      <c r="A23" s="3"/>
      <c r="B23" s="4"/>
      <c r="D23" s="208">
        <v>20</v>
      </c>
      <c r="E23" s="11">
        <f t="shared" si="13"/>
        <v>829</v>
      </c>
      <c r="F23" s="12">
        <f t="shared" si="14"/>
        <v>1858</v>
      </c>
      <c r="G23" s="12">
        <f t="shared" si="15"/>
        <v>2887</v>
      </c>
      <c r="H23" s="12">
        <f t="shared" si="16"/>
        <v>3766</v>
      </c>
      <c r="I23" s="12">
        <f t="shared" si="17"/>
        <v>4595</v>
      </c>
      <c r="J23" s="12">
        <f t="shared" si="18"/>
        <v>5324</v>
      </c>
      <c r="K23" s="12">
        <f t="shared" si="19"/>
        <v>6353</v>
      </c>
      <c r="L23" s="12">
        <f t="shared" si="20"/>
        <v>7382</v>
      </c>
      <c r="M23" s="12">
        <f t="shared" si="21"/>
        <v>7511</v>
      </c>
      <c r="N23" s="12">
        <f t="shared" si="22"/>
        <v>8390</v>
      </c>
      <c r="O23" s="12">
        <f t="shared" si="23"/>
        <v>9419</v>
      </c>
      <c r="P23" s="13">
        <f t="shared" si="24"/>
        <v>10448</v>
      </c>
      <c r="Q23" s="14"/>
      <c r="AG23" s="45">
        <v>21</v>
      </c>
      <c r="AH23" s="47">
        <f t="shared" si="0"/>
        <v>46043</v>
      </c>
      <c r="AI23" s="47">
        <f t="shared" si="1"/>
        <v>46074</v>
      </c>
      <c r="AJ23" s="47">
        <f t="shared" si="2"/>
        <v>46102</v>
      </c>
      <c r="AK23" s="47">
        <f t="shared" si="3"/>
        <v>46133</v>
      </c>
      <c r="AL23" s="47">
        <f t="shared" si="4"/>
        <v>46163</v>
      </c>
      <c r="AM23" s="47">
        <f t="shared" si="5"/>
        <v>46194</v>
      </c>
      <c r="AN23" s="47">
        <f t="shared" si="6"/>
        <v>46224</v>
      </c>
      <c r="AO23" s="47">
        <f t="shared" si="7"/>
        <v>46255</v>
      </c>
      <c r="AP23" s="47">
        <f t="shared" si="8"/>
        <v>46286</v>
      </c>
      <c r="AQ23" s="47">
        <f t="shared" si="9"/>
        <v>46316</v>
      </c>
      <c r="AR23" s="47">
        <f t="shared" si="10"/>
        <v>46347</v>
      </c>
      <c r="AS23" s="47">
        <f t="shared" si="11"/>
        <v>46377</v>
      </c>
    </row>
    <row r="24" spans="1:45" x14ac:dyDescent="0.25">
      <c r="A24" s="3"/>
      <c r="B24" s="4"/>
      <c r="D24" s="208">
        <v>21</v>
      </c>
      <c r="E24" s="11">
        <f t="shared" si="13"/>
        <v>729</v>
      </c>
      <c r="F24" s="12">
        <f t="shared" si="14"/>
        <v>1758</v>
      </c>
      <c r="G24" s="12">
        <f t="shared" si="15"/>
        <v>2787</v>
      </c>
      <c r="H24" s="12">
        <f t="shared" si="16"/>
        <v>3666</v>
      </c>
      <c r="I24" s="12">
        <f t="shared" si="17"/>
        <v>4495</v>
      </c>
      <c r="J24" s="12">
        <f t="shared" si="18"/>
        <v>5224</v>
      </c>
      <c r="K24" s="12">
        <f t="shared" si="19"/>
        <v>6253</v>
      </c>
      <c r="L24" s="12">
        <f t="shared" si="20"/>
        <v>7282</v>
      </c>
      <c r="M24" s="12">
        <f t="shared" si="21"/>
        <v>7411</v>
      </c>
      <c r="N24" s="12">
        <f t="shared" si="22"/>
        <v>8290</v>
      </c>
      <c r="O24" s="12">
        <f t="shared" si="23"/>
        <v>9319</v>
      </c>
      <c r="P24" s="13">
        <f t="shared" si="24"/>
        <v>10348</v>
      </c>
      <c r="Q24" s="14"/>
      <c r="AG24" s="45">
        <v>22</v>
      </c>
      <c r="AH24" s="47">
        <f t="shared" si="0"/>
        <v>46044</v>
      </c>
      <c r="AI24" s="47">
        <f t="shared" si="1"/>
        <v>46075</v>
      </c>
      <c r="AJ24" s="47">
        <f t="shared" si="2"/>
        <v>46103</v>
      </c>
      <c r="AK24" s="47">
        <f t="shared" si="3"/>
        <v>46134</v>
      </c>
      <c r="AL24" s="47">
        <f t="shared" si="4"/>
        <v>46164</v>
      </c>
      <c r="AM24" s="47">
        <f t="shared" si="5"/>
        <v>46195</v>
      </c>
      <c r="AN24" s="47">
        <f t="shared" si="6"/>
        <v>46225</v>
      </c>
      <c r="AO24" s="47">
        <f t="shared" si="7"/>
        <v>46256</v>
      </c>
      <c r="AP24" s="47">
        <f t="shared" si="8"/>
        <v>46287</v>
      </c>
      <c r="AQ24" s="47">
        <f t="shared" si="9"/>
        <v>46317</v>
      </c>
      <c r="AR24" s="47">
        <f t="shared" si="10"/>
        <v>46348</v>
      </c>
      <c r="AS24" s="47">
        <f t="shared" si="11"/>
        <v>46378</v>
      </c>
    </row>
    <row r="25" spans="1:45" x14ac:dyDescent="0.25">
      <c r="A25" s="3"/>
      <c r="B25" s="4"/>
      <c r="D25" s="208">
        <v>22</v>
      </c>
      <c r="E25" s="11">
        <f t="shared" si="13"/>
        <v>729</v>
      </c>
      <c r="F25" s="12">
        <f t="shared" si="14"/>
        <v>1758</v>
      </c>
      <c r="G25" s="12">
        <f t="shared" si="15"/>
        <v>2787</v>
      </c>
      <c r="H25" s="12">
        <f t="shared" si="16"/>
        <v>3666</v>
      </c>
      <c r="I25" s="12">
        <f t="shared" si="17"/>
        <v>4495</v>
      </c>
      <c r="J25" s="12">
        <f t="shared" si="18"/>
        <v>5224</v>
      </c>
      <c r="K25" s="12">
        <f t="shared" si="19"/>
        <v>6253</v>
      </c>
      <c r="L25" s="12">
        <f t="shared" si="20"/>
        <v>7282</v>
      </c>
      <c r="M25" s="12">
        <f t="shared" si="21"/>
        <v>7411</v>
      </c>
      <c r="N25" s="12">
        <f t="shared" si="22"/>
        <v>8290</v>
      </c>
      <c r="O25" s="12">
        <f t="shared" si="23"/>
        <v>9319</v>
      </c>
      <c r="P25" s="13">
        <f t="shared" si="24"/>
        <v>10348</v>
      </c>
      <c r="Q25" s="14"/>
      <c r="AG25" s="45">
        <v>23</v>
      </c>
      <c r="AH25" s="47">
        <f t="shared" si="0"/>
        <v>46045</v>
      </c>
      <c r="AI25" s="47">
        <f t="shared" si="1"/>
        <v>46076</v>
      </c>
      <c r="AJ25" s="47">
        <f t="shared" si="2"/>
        <v>46104</v>
      </c>
      <c r="AK25" s="47">
        <f t="shared" si="3"/>
        <v>46135</v>
      </c>
      <c r="AL25" s="47">
        <f t="shared" si="4"/>
        <v>46165</v>
      </c>
      <c r="AM25" s="47">
        <f t="shared" si="5"/>
        <v>46196</v>
      </c>
      <c r="AN25" s="47">
        <f t="shared" si="6"/>
        <v>46226</v>
      </c>
      <c r="AO25" s="47">
        <f t="shared" si="7"/>
        <v>46257</v>
      </c>
      <c r="AP25" s="47">
        <f t="shared" si="8"/>
        <v>46288</v>
      </c>
      <c r="AQ25" s="47">
        <f t="shared" si="9"/>
        <v>46318</v>
      </c>
      <c r="AR25" s="47">
        <f t="shared" si="10"/>
        <v>46349</v>
      </c>
      <c r="AS25" s="47">
        <f t="shared" si="11"/>
        <v>46379</v>
      </c>
    </row>
    <row r="26" spans="1:45" x14ac:dyDescent="0.25">
      <c r="A26" s="3"/>
      <c r="B26" s="4"/>
      <c r="D26" s="208">
        <v>23</v>
      </c>
      <c r="E26" s="11">
        <f t="shared" si="13"/>
        <v>729</v>
      </c>
      <c r="F26" s="12">
        <f t="shared" si="14"/>
        <v>1758</v>
      </c>
      <c r="G26" s="12">
        <f t="shared" si="15"/>
        <v>2787</v>
      </c>
      <c r="H26" s="12">
        <f t="shared" si="16"/>
        <v>3666</v>
      </c>
      <c r="I26" s="12">
        <f t="shared" si="17"/>
        <v>4495</v>
      </c>
      <c r="J26" s="12">
        <f t="shared" si="18"/>
        <v>5224</v>
      </c>
      <c r="K26" s="12">
        <f t="shared" si="19"/>
        <v>6253</v>
      </c>
      <c r="L26" s="12">
        <f t="shared" si="20"/>
        <v>7282</v>
      </c>
      <c r="M26" s="12">
        <f t="shared" si="21"/>
        <v>7411</v>
      </c>
      <c r="N26" s="12">
        <f t="shared" si="22"/>
        <v>8290</v>
      </c>
      <c r="O26" s="12">
        <f t="shared" si="23"/>
        <v>9319</v>
      </c>
      <c r="P26" s="13">
        <f t="shared" si="24"/>
        <v>10348</v>
      </c>
      <c r="Q26" s="14"/>
      <c r="AG26" s="45">
        <v>24</v>
      </c>
      <c r="AH26" s="47">
        <f t="shared" si="0"/>
        <v>46046</v>
      </c>
      <c r="AI26" s="47">
        <f t="shared" si="1"/>
        <v>46077</v>
      </c>
      <c r="AJ26" s="47">
        <f t="shared" si="2"/>
        <v>46105</v>
      </c>
      <c r="AK26" s="47">
        <f t="shared" si="3"/>
        <v>46136</v>
      </c>
      <c r="AL26" s="47">
        <f t="shared" si="4"/>
        <v>46166</v>
      </c>
      <c r="AM26" s="47">
        <f t="shared" si="5"/>
        <v>46197</v>
      </c>
      <c r="AN26" s="47">
        <f t="shared" si="6"/>
        <v>46227</v>
      </c>
      <c r="AO26" s="47">
        <f t="shared" si="7"/>
        <v>46258</v>
      </c>
      <c r="AP26" s="47">
        <f t="shared" si="8"/>
        <v>46289</v>
      </c>
      <c r="AQ26" s="47">
        <f t="shared" si="9"/>
        <v>46319</v>
      </c>
      <c r="AR26" s="47">
        <f t="shared" si="10"/>
        <v>46350</v>
      </c>
      <c r="AS26" s="47">
        <f t="shared" si="11"/>
        <v>46380</v>
      </c>
    </row>
    <row r="27" spans="1:45" x14ac:dyDescent="0.25">
      <c r="A27" s="3"/>
      <c r="B27" s="4"/>
      <c r="D27" s="208">
        <v>24</v>
      </c>
      <c r="E27" s="11">
        <f t="shared" si="13"/>
        <v>729</v>
      </c>
      <c r="F27" s="12">
        <f t="shared" si="14"/>
        <v>1758</v>
      </c>
      <c r="G27" s="12">
        <f t="shared" si="15"/>
        <v>2787</v>
      </c>
      <c r="H27" s="12">
        <f t="shared" si="16"/>
        <v>3666</v>
      </c>
      <c r="I27" s="12">
        <f t="shared" si="17"/>
        <v>4495</v>
      </c>
      <c r="J27" s="12">
        <f t="shared" si="18"/>
        <v>5224</v>
      </c>
      <c r="K27" s="12">
        <f t="shared" si="19"/>
        <v>6253</v>
      </c>
      <c r="L27" s="12">
        <f t="shared" si="20"/>
        <v>7282</v>
      </c>
      <c r="M27" s="12">
        <f t="shared" si="21"/>
        <v>7411</v>
      </c>
      <c r="N27" s="12">
        <f t="shared" si="22"/>
        <v>8290</v>
      </c>
      <c r="O27" s="12">
        <f t="shared" si="23"/>
        <v>9319</v>
      </c>
      <c r="P27" s="13">
        <f t="shared" si="24"/>
        <v>10348</v>
      </c>
      <c r="Q27" s="14"/>
      <c r="AG27" s="45">
        <v>25</v>
      </c>
      <c r="AH27" s="47">
        <f t="shared" si="0"/>
        <v>46047</v>
      </c>
      <c r="AI27" s="47">
        <f t="shared" si="1"/>
        <v>46078</v>
      </c>
      <c r="AJ27" s="47">
        <f t="shared" si="2"/>
        <v>46106</v>
      </c>
      <c r="AK27" s="47">
        <f t="shared" si="3"/>
        <v>46137</v>
      </c>
      <c r="AL27" s="47">
        <f t="shared" si="4"/>
        <v>46167</v>
      </c>
      <c r="AM27" s="47">
        <f t="shared" si="5"/>
        <v>46198</v>
      </c>
      <c r="AN27" s="47">
        <f t="shared" si="6"/>
        <v>46228</v>
      </c>
      <c r="AO27" s="47">
        <f t="shared" si="7"/>
        <v>46259</v>
      </c>
      <c r="AP27" s="47">
        <f t="shared" si="8"/>
        <v>46290</v>
      </c>
      <c r="AQ27" s="47">
        <f t="shared" si="9"/>
        <v>46320</v>
      </c>
      <c r="AR27" s="47">
        <f t="shared" si="10"/>
        <v>46351</v>
      </c>
      <c r="AS27" s="47">
        <f t="shared" si="11"/>
        <v>46381</v>
      </c>
    </row>
    <row r="28" spans="1:45" x14ac:dyDescent="0.25">
      <c r="A28" s="3"/>
      <c r="B28" s="4"/>
      <c r="D28" s="208">
        <v>25</v>
      </c>
      <c r="E28" s="11">
        <f t="shared" si="13"/>
        <v>729</v>
      </c>
      <c r="F28" s="12">
        <f t="shared" si="14"/>
        <v>1758</v>
      </c>
      <c r="G28" s="12">
        <f t="shared" si="15"/>
        <v>2787</v>
      </c>
      <c r="H28" s="12">
        <f t="shared" si="16"/>
        <v>3666</v>
      </c>
      <c r="I28" s="12">
        <f t="shared" si="17"/>
        <v>4495</v>
      </c>
      <c r="J28" s="12">
        <f t="shared" si="18"/>
        <v>5224</v>
      </c>
      <c r="K28" s="12">
        <f t="shared" si="19"/>
        <v>6253</v>
      </c>
      <c r="L28" s="12">
        <f t="shared" si="20"/>
        <v>6582</v>
      </c>
      <c r="M28" s="12">
        <f t="shared" si="21"/>
        <v>7411</v>
      </c>
      <c r="N28" s="12">
        <f t="shared" si="22"/>
        <v>8290</v>
      </c>
      <c r="O28" s="12">
        <f t="shared" si="23"/>
        <v>9319</v>
      </c>
      <c r="P28" s="13">
        <f t="shared" si="24"/>
        <v>10348</v>
      </c>
      <c r="Q28" s="14"/>
      <c r="AG28" s="45">
        <v>26</v>
      </c>
      <c r="AH28" s="47">
        <f t="shared" si="0"/>
        <v>46048</v>
      </c>
      <c r="AI28" s="47">
        <f t="shared" si="1"/>
        <v>46079</v>
      </c>
      <c r="AJ28" s="47">
        <f t="shared" si="2"/>
        <v>46107</v>
      </c>
      <c r="AK28" s="47">
        <f t="shared" si="3"/>
        <v>46138</v>
      </c>
      <c r="AL28" s="47">
        <f t="shared" si="4"/>
        <v>46168</v>
      </c>
      <c r="AM28" s="47">
        <f t="shared" si="5"/>
        <v>46199</v>
      </c>
      <c r="AN28" s="47">
        <f t="shared" si="6"/>
        <v>46229</v>
      </c>
      <c r="AO28" s="47">
        <f t="shared" si="7"/>
        <v>46260</v>
      </c>
      <c r="AP28" s="47">
        <f t="shared" si="8"/>
        <v>46291</v>
      </c>
      <c r="AQ28" s="47">
        <f t="shared" si="9"/>
        <v>46321</v>
      </c>
      <c r="AR28" s="47">
        <f t="shared" si="10"/>
        <v>46352</v>
      </c>
      <c r="AS28" s="47">
        <f t="shared" si="11"/>
        <v>46382</v>
      </c>
    </row>
    <row r="29" spans="1:45" x14ac:dyDescent="0.25">
      <c r="A29" s="3"/>
      <c r="B29" s="4"/>
      <c r="D29" s="208">
        <v>26</v>
      </c>
      <c r="E29" s="11">
        <f t="shared" si="13"/>
        <v>729</v>
      </c>
      <c r="F29" s="12">
        <f t="shared" si="14"/>
        <v>1758</v>
      </c>
      <c r="G29" s="12">
        <f t="shared" si="15"/>
        <v>2787</v>
      </c>
      <c r="H29" s="12">
        <f t="shared" si="16"/>
        <v>3666</v>
      </c>
      <c r="I29" s="12">
        <f t="shared" si="17"/>
        <v>4495</v>
      </c>
      <c r="J29" s="12">
        <f t="shared" si="18"/>
        <v>5224</v>
      </c>
      <c r="K29" s="12">
        <f t="shared" si="19"/>
        <v>6253</v>
      </c>
      <c r="L29" s="12">
        <f t="shared" si="20"/>
        <v>6582</v>
      </c>
      <c r="M29" s="12">
        <f t="shared" si="21"/>
        <v>7411</v>
      </c>
      <c r="N29" s="12">
        <f t="shared" si="22"/>
        <v>8290</v>
      </c>
      <c r="O29" s="12">
        <f t="shared" si="23"/>
        <v>9319</v>
      </c>
      <c r="P29" s="13">
        <f t="shared" si="24"/>
        <v>10348</v>
      </c>
      <c r="Q29" s="14"/>
      <c r="AG29" s="45">
        <v>27</v>
      </c>
      <c r="AH29" s="47">
        <f t="shared" si="0"/>
        <v>46049</v>
      </c>
      <c r="AI29" s="47">
        <f t="shared" si="1"/>
        <v>46080</v>
      </c>
      <c r="AJ29" s="47">
        <f t="shared" si="2"/>
        <v>46108</v>
      </c>
      <c r="AK29" s="47">
        <f t="shared" si="3"/>
        <v>46139</v>
      </c>
      <c r="AL29" s="47">
        <f t="shared" si="4"/>
        <v>46169</v>
      </c>
      <c r="AM29" s="47">
        <f t="shared" si="5"/>
        <v>46200</v>
      </c>
      <c r="AN29" s="47">
        <f t="shared" si="6"/>
        <v>46230</v>
      </c>
      <c r="AO29" s="47">
        <f t="shared" si="7"/>
        <v>46261</v>
      </c>
      <c r="AP29" s="47">
        <f t="shared" si="8"/>
        <v>46292</v>
      </c>
      <c r="AQ29" s="47">
        <f t="shared" si="9"/>
        <v>46322</v>
      </c>
      <c r="AR29" s="47">
        <f t="shared" si="10"/>
        <v>46353</v>
      </c>
      <c r="AS29" s="47">
        <f t="shared" si="11"/>
        <v>46383</v>
      </c>
    </row>
    <row r="30" spans="1:45" x14ac:dyDescent="0.25">
      <c r="A30" s="3"/>
      <c r="B30" s="4"/>
      <c r="D30" s="208">
        <v>27</v>
      </c>
      <c r="E30" s="11">
        <f t="shared" si="13"/>
        <v>729</v>
      </c>
      <c r="F30" s="12">
        <f t="shared" si="14"/>
        <v>1758</v>
      </c>
      <c r="G30" s="12">
        <f t="shared" si="15"/>
        <v>2787</v>
      </c>
      <c r="H30" s="12">
        <f t="shared" si="16"/>
        <v>3666</v>
      </c>
      <c r="I30" s="12">
        <f t="shared" si="17"/>
        <v>4495</v>
      </c>
      <c r="J30" s="12">
        <f t="shared" si="18"/>
        <v>5224</v>
      </c>
      <c r="K30" s="12">
        <f t="shared" si="19"/>
        <v>6253</v>
      </c>
      <c r="L30" s="12">
        <f t="shared" si="20"/>
        <v>6382</v>
      </c>
      <c r="M30" s="12">
        <f t="shared" si="21"/>
        <v>7411</v>
      </c>
      <c r="N30" s="12">
        <f t="shared" si="22"/>
        <v>8290</v>
      </c>
      <c r="O30" s="12">
        <f t="shared" si="23"/>
        <v>9319</v>
      </c>
      <c r="P30" s="13">
        <f t="shared" si="24"/>
        <v>10348</v>
      </c>
      <c r="Q30" s="14"/>
      <c r="AG30" s="45">
        <v>28</v>
      </c>
      <c r="AH30" s="47">
        <f t="shared" si="0"/>
        <v>46050</v>
      </c>
      <c r="AI30" s="47">
        <f t="shared" si="1"/>
        <v>46081</v>
      </c>
      <c r="AJ30" s="47">
        <f t="shared" si="2"/>
        <v>46109</v>
      </c>
      <c r="AK30" s="47">
        <f t="shared" si="3"/>
        <v>46140</v>
      </c>
      <c r="AL30" s="47">
        <f t="shared" si="4"/>
        <v>46170</v>
      </c>
      <c r="AM30" s="47">
        <f t="shared" si="5"/>
        <v>46201</v>
      </c>
      <c r="AN30" s="47">
        <f t="shared" si="6"/>
        <v>46231</v>
      </c>
      <c r="AO30" s="47">
        <f t="shared" si="7"/>
        <v>46262</v>
      </c>
      <c r="AP30" s="47">
        <f t="shared" si="8"/>
        <v>46293</v>
      </c>
      <c r="AQ30" s="47">
        <f t="shared" si="9"/>
        <v>46323</v>
      </c>
      <c r="AR30" s="47">
        <f t="shared" si="10"/>
        <v>46354</v>
      </c>
      <c r="AS30" s="47">
        <f t="shared" si="11"/>
        <v>46384</v>
      </c>
    </row>
    <row r="31" spans="1:45" x14ac:dyDescent="0.25">
      <c r="A31" s="3"/>
      <c r="B31" s="4"/>
      <c r="D31" s="208">
        <v>28</v>
      </c>
      <c r="E31" s="11">
        <f t="shared" si="13"/>
        <v>729</v>
      </c>
      <c r="F31" s="12">
        <f t="shared" si="14"/>
        <v>1758</v>
      </c>
      <c r="G31" s="12">
        <f t="shared" si="15"/>
        <v>2787</v>
      </c>
      <c r="H31" s="12">
        <f t="shared" si="16"/>
        <v>3666</v>
      </c>
      <c r="I31" s="12">
        <f t="shared" si="17"/>
        <v>4495</v>
      </c>
      <c r="J31" s="12">
        <f t="shared" si="18"/>
        <v>5224</v>
      </c>
      <c r="K31" s="12">
        <f t="shared" si="19"/>
        <v>6253</v>
      </c>
      <c r="L31" s="12">
        <f t="shared" si="20"/>
        <v>6382</v>
      </c>
      <c r="M31" s="12">
        <f t="shared" si="21"/>
        <v>7411</v>
      </c>
      <c r="N31" s="12">
        <f t="shared" si="22"/>
        <v>8290</v>
      </c>
      <c r="O31" s="12">
        <f t="shared" si="23"/>
        <v>9319</v>
      </c>
      <c r="P31" s="13">
        <f t="shared" si="24"/>
        <v>10348</v>
      </c>
      <c r="Q31" s="14"/>
      <c r="AG31" s="45">
        <v>29</v>
      </c>
      <c r="AH31" s="47">
        <f t="shared" si="0"/>
        <v>46051</v>
      </c>
      <c r="AI31" s="47">
        <f t="shared" si="1"/>
        <v>46082</v>
      </c>
      <c r="AJ31" s="47">
        <f t="shared" si="2"/>
        <v>46110</v>
      </c>
      <c r="AK31" s="47">
        <f t="shared" si="3"/>
        <v>46141</v>
      </c>
      <c r="AL31" s="47">
        <f t="shared" si="4"/>
        <v>46171</v>
      </c>
      <c r="AM31" s="47">
        <f t="shared" si="5"/>
        <v>46202</v>
      </c>
      <c r="AN31" s="47">
        <f t="shared" si="6"/>
        <v>46232</v>
      </c>
      <c r="AO31" s="47">
        <f t="shared" si="7"/>
        <v>46263</v>
      </c>
      <c r="AP31" s="47">
        <f t="shared" si="8"/>
        <v>46294</v>
      </c>
      <c r="AQ31" s="47">
        <f t="shared" si="9"/>
        <v>46324</v>
      </c>
      <c r="AR31" s="47">
        <f t="shared" si="10"/>
        <v>46355</v>
      </c>
      <c r="AS31" s="47">
        <f t="shared" si="11"/>
        <v>46385</v>
      </c>
    </row>
    <row r="32" spans="1:45" x14ac:dyDescent="0.25">
      <c r="A32" s="3"/>
      <c r="B32" s="4"/>
      <c r="D32" s="208">
        <v>29</v>
      </c>
      <c r="E32" s="11">
        <f t="shared" si="13"/>
        <v>729</v>
      </c>
      <c r="F32" s="12">
        <f t="shared" si="14"/>
        <v>1758</v>
      </c>
      <c r="G32" s="12">
        <f t="shared" si="15"/>
        <v>2787</v>
      </c>
      <c r="H32" s="12">
        <f t="shared" si="16"/>
        <v>3666</v>
      </c>
      <c r="I32" s="12">
        <f t="shared" si="17"/>
        <v>4495</v>
      </c>
      <c r="J32" s="12">
        <f t="shared" si="18"/>
        <v>5224</v>
      </c>
      <c r="K32" s="12">
        <f t="shared" si="19"/>
        <v>6253</v>
      </c>
      <c r="L32" s="12">
        <f t="shared" si="20"/>
        <v>6382</v>
      </c>
      <c r="M32" s="12">
        <f t="shared" si="21"/>
        <v>7411</v>
      </c>
      <c r="N32" s="12">
        <f t="shared" si="22"/>
        <v>8290</v>
      </c>
      <c r="O32" s="12">
        <f t="shared" si="23"/>
        <v>9319</v>
      </c>
      <c r="P32" s="13">
        <f t="shared" si="24"/>
        <v>10348</v>
      </c>
      <c r="Q32" s="14"/>
      <c r="AG32" s="45">
        <v>30</v>
      </c>
      <c r="AH32" s="47">
        <f t="shared" si="0"/>
        <v>46052</v>
      </c>
      <c r="AI32" s="47">
        <f t="shared" si="1"/>
        <v>46083</v>
      </c>
      <c r="AJ32" s="47">
        <f t="shared" si="2"/>
        <v>46111</v>
      </c>
      <c r="AK32" s="47">
        <f t="shared" si="3"/>
        <v>46142</v>
      </c>
      <c r="AL32" s="47">
        <f t="shared" si="4"/>
        <v>46172</v>
      </c>
      <c r="AM32" s="47">
        <f t="shared" si="5"/>
        <v>46203</v>
      </c>
      <c r="AN32" s="47">
        <f t="shared" si="6"/>
        <v>46233</v>
      </c>
      <c r="AO32" s="47">
        <f t="shared" si="7"/>
        <v>46264</v>
      </c>
      <c r="AP32" s="47">
        <f t="shared" si="8"/>
        <v>46295</v>
      </c>
      <c r="AQ32" s="47">
        <f t="shared" si="9"/>
        <v>46325</v>
      </c>
      <c r="AR32" s="47">
        <f t="shared" si="10"/>
        <v>46356</v>
      </c>
      <c r="AS32" s="47">
        <f t="shared" si="11"/>
        <v>46386</v>
      </c>
    </row>
    <row r="33" spans="1:45" x14ac:dyDescent="0.25">
      <c r="A33" s="3"/>
      <c r="B33" s="4"/>
      <c r="D33" s="208">
        <v>30</v>
      </c>
      <c r="E33" s="11">
        <f t="shared" si="13"/>
        <v>729</v>
      </c>
      <c r="F33" s="12">
        <f t="shared" si="14"/>
        <v>1758</v>
      </c>
      <c r="G33" s="12">
        <f t="shared" si="15"/>
        <v>2787</v>
      </c>
      <c r="H33" s="12">
        <f t="shared" si="16"/>
        <v>3666</v>
      </c>
      <c r="I33" s="12">
        <f t="shared" si="17"/>
        <v>4495</v>
      </c>
      <c r="J33" s="12">
        <f t="shared" si="18"/>
        <v>5224</v>
      </c>
      <c r="K33" s="12">
        <f t="shared" si="19"/>
        <v>6253</v>
      </c>
      <c r="L33" s="12">
        <f t="shared" si="20"/>
        <v>6382</v>
      </c>
      <c r="M33" s="12">
        <f t="shared" si="21"/>
        <v>7411</v>
      </c>
      <c r="N33" s="12">
        <f t="shared" si="22"/>
        <v>8290</v>
      </c>
      <c r="O33" s="12">
        <f t="shared" si="23"/>
        <v>9319</v>
      </c>
      <c r="P33" s="13">
        <f t="shared" si="24"/>
        <v>10348</v>
      </c>
      <c r="Q33" s="14"/>
      <c r="AG33" s="45">
        <v>31</v>
      </c>
      <c r="AH33" s="47">
        <f t="shared" si="0"/>
        <v>46053</v>
      </c>
      <c r="AI33" s="47">
        <f t="shared" si="1"/>
        <v>46084</v>
      </c>
      <c r="AJ33" s="47">
        <f t="shared" si="2"/>
        <v>46112</v>
      </c>
      <c r="AK33" s="47">
        <f t="shared" si="3"/>
        <v>46143</v>
      </c>
      <c r="AL33" s="47">
        <f t="shared" si="4"/>
        <v>46173</v>
      </c>
      <c r="AM33" s="47">
        <f t="shared" si="5"/>
        <v>46204</v>
      </c>
      <c r="AN33" s="47">
        <f t="shared" si="6"/>
        <v>46234</v>
      </c>
      <c r="AO33" s="47">
        <f t="shared" si="7"/>
        <v>46265</v>
      </c>
      <c r="AP33" s="47">
        <f t="shared" si="8"/>
        <v>46296</v>
      </c>
      <c r="AQ33" s="47">
        <f t="shared" si="9"/>
        <v>46326</v>
      </c>
      <c r="AR33" s="47">
        <f t="shared" si="10"/>
        <v>46357</v>
      </c>
      <c r="AS33" s="47">
        <f t="shared" si="11"/>
        <v>46387</v>
      </c>
    </row>
    <row r="34" spans="1:45" x14ac:dyDescent="0.25">
      <c r="A34" s="18"/>
      <c r="B34" s="19"/>
      <c r="D34" s="209">
        <v>31</v>
      </c>
      <c r="E34" s="20">
        <f t="shared" si="13"/>
        <v>729</v>
      </c>
      <c r="F34" s="21">
        <f t="shared" si="14"/>
        <v>1758</v>
      </c>
      <c r="G34" s="21">
        <f t="shared" si="15"/>
        <v>2787</v>
      </c>
      <c r="H34" s="21">
        <f t="shared" si="16"/>
        <v>3666</v>
      </c>
      <c r="I34" s="21">
        <f t="shared" si="17"/>
        <v>4495</v>
      </c>
      <c r="J34" s="21">
        <f t="shared" si="18"/>
        <v>5224</v>
      </c>
      <c r="K34" s="21">
        <f t="shared" si="19"/>
        <v>6253</v>
      </c>
      <c r="L34" s="21">
        <f t="shared" si="20"/>
        <v>6382</v>
      </c>
      <c r="M34" s="21">
        <f t="shared" si="21"/>
        <v>7411</v>
      </c>
      <c r="N34" s="21">
        <f t="shared" si="22"/>
        <v>8290</v>
      </c>
      <c r="O34" s="21">
        <f t="shared" si="23"/>
        <v>9319</v>
      </c>
      <c r="P34" s="22">
        <f t="shared" si="24"/>
        <v>10348</v>
      </c>
      <c r="Q34" s="14"/>
    </row>
    <row r="35" spans="1:45" x14ac:dyDescent="0.25"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14"/>
    </row>
    <row r="36" spans="1:45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3"/>
      <c r="S36" s="34"/>
      <c r="T36" s="35">
        <v>1</v>
      </c>
      <c r="U36" s="35">
        <v>2</v>
      </c>
      <c r="V36" s="35">
        <v>3</v>
      </c>
      <c r="W36" s="35">
        <v>4</v>
      </c>
      <c r="X36" s="35">
        <v>5</v>
      </c>
      <c r="Y36" s="35">
        <v>6</v>
      </c>
      <c r="Z36" s="35">
        <v>7</v>
      </c>
      <c r="AA36" s="35">
        <v>8</v>
      </c>
      <c r="AB36" s="35">
        <v>9</v>
      </c>
      <c r="AC36" s="35">
        <v>10</v>
      </c>
      <c r="AD36" s="35">
        <v>11</v>
      </c>
      <c r="AE36" s="35">
        <v>12</v>
      </c>
      <c r="AG36" s="34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x14ac:dyDescent="0.25">
      <c r="A37" s="33"/>
      <c r="B37" s="33"/>
      <c r="C37" s="33"/>
      <c r="S37" s="34" t="s">
        <v>22</v>
      </c>
      <c r="T37" s="36" t="s">
        <v>2</v>
      </c>
      <c r="U37" s="36" t="s">
        <v>28</v>
      </c>
      <c r="V37" s="36" t="s">
        <v>3</v>
      </c>
      <c r="W37" s="36" t="s">
        <v>4</v>
      </c>
      <c r="X37" s="36" t="s">
        <v>5</v>
      </c>
      <c r="Y37" s="36" t="s">
        <v>6</v>
      </c>
      <c r="Z37" s="36" t="s">
        <v>7</v>
      </c>
      <c r="AA37" s="36" t="s">
        <v>29</v>
      </c>
      <c r="AB37" s="36" t="s">
        <v>8</v>
      </c>
      <c r="AC37" s="36" t="s">
        <v>9</v>
      </c>
      <c r="AD37" s="36" t="s">
        <v>10</v>
      </c>
      <c r="AE37" s="36" t="s">
        <v>30</v>
      </c>
      <c r="AG37" s="34"/>
      <c r="AH37" s="35" t="s">
        <v>2</v>
      </c>
      <c r="AI37" s="35" t="s">
        <v>28</v>
      </c>
      <c r="AJ37" s="35" t="s">
        <v>3</v>
      </c>
      <c r="AK37" s="35" t="s">
        <v>4</v>
      </c>
      <c r="AL37" s="35" t="s">
        <v>5</v>
      </c>
      <c r="AM37" s="35" t="s">
        <v>6</v>
      </c>
      <c r="AN37" s="35" t="s">
        <v>7</v>
      </c>
      <c r="AO37" s="35" t="s">
        <v>29</v>
      </c>
      <c r="AP37" s="35" t="s">
        <v>8</v>
      </c>
      <c r="AQ37" s="35" t="s">
        <v>9</v>
      </c>
      <c r="AR37" s="35" t="s">
        <v>10</v>
      </c>
      <c r="AS37" s="35" t="s">
        <v>30</v>
      </c>
    </row>
    <row r="38" spans="1:45" x14ac:dyDescent="0.25">
      <c r="A38" s="33"/>
      <c r="B38" s="33"/>
      <c r="C38" s="33"/>
      <c r="S38" s="34">
        <v>1</v>
      </c>
      <c r="T38" s="37">
        <f t="shared" ref="T38:AE47" si="25">IFERROR(HLOOKUP(DATE($B$2,T$36,$S38),$B$5:$B$6,2,FALSE),0)</f>
        <v>0</v>
      </c>
      <c r="U38" s="37">
        <f t="shared" si="25"/>
        <v>0</v>
      </c>
      <c r="V38" s="37">
        <f t="shared" si="25"/>
        <v>0</v>
      </c>
      <c r="W38" s="37">
        <f t="shared" si="25"/>
        <v>0</v>
      </c>
      <c r="X38" s="37">
        <f t="shared" si="25"/>
        <v>0</v>
      </c>
      <c r="Y38" s="37">
        <f t="shared" si="25"/>
        <v>0</v>
      </c>
      <c r="Z38" s="37">
        <f t="shared" si="25"/>
        <v>0</v>
      </c>
      <c r="AA38" s="37">
        <f t="shared" si="25"/>
        <v>0</v>
      </c>
      <c r="AB38" s="37">
        <f t="shared" si="25"/>
        <v>0</v>
      </c>
      <c r="AC38" s="37">
        <f t="shared" si="25"/>
        <v>0</v>
      </c>
      <c r="AD38" s="37">
        <f t="shared" si="25"/>
        <v>0</v>
      </c>
      <c r="AE38" s="37">
        <f t="shared" si="25"/>
        <v>0</v>
      </c>
      <c r="AG38" s="34">
        <v>1</v>
      </c>
      <c r="AH38" s="37">
        <f t="shared" ref="AH38:AH68" si="26">(T72+AH72)-(T106+AH106)</f>
        <v>-100</v>
      </c>
      <c r="AI38" s="37">
        <f t="shared" ref="AI38:AI68" si="27">(U72+AI72)-(U106+AI106)</f>
        <v>-100</v>
      </c>
      <c r="AJ38" s="37">
        <f t="shared" ref="AJ38:AJ68" si="28">(V72+AJ72)-(V106+AJ106)</f>
        <v>-100</v>
      </c>
      <c r="AK38" s="37">
        <f t="shared" ref="AK38:AK68" si="29">(W72+AK72)-(W106+AK106)</f>
        <v>-100</v>
      </c>
      <c r="AL38" s="37">
        <f t="shared" ref="AL38:AL68" si="30">(X72+AL72)-(X106+AL106)</f>
        <v>-100</v>
      </c>
      <c r="AM38" s="37">
        <f t="shared" ref="AM38:AM68" si="31">(Y72+AM72)-(Y106+AM106)</f>
        <v>-100</v>
      </c>
      <c r="AN38" s="37">
        <f t="shared" ref="AN38:AN68" si="32">(Z72+AN72)-(Z106+AN106)</f>
        <v>-100</v>
      </c>
      <c r="AO38" s="37">
        <f t="shared" ref="AO38:AO68" si="33">(AA72+AO72)-(AA106+AO106)</f>
        <v>-100</v>
      </c>
      <c r="AP38" s="37">
        <f t="shared" ref="AP38:AP68" si="34">(AB72+AP72)-(AB106+AP106)</f>
        <v>-100</v>
      </c>
      <c r="AQ38" s="37">
        <f t="shared" ref="AQ38:AQ68" si="35">(AC72+AQ72)-(AC106+AQ106)</f>
        <v>-100</v>
      </c>
      <c r="AR38" s="37">
        <f t="shared" ref="AR38:AR68" si="36">(AD72+AR72)-(AD106+AR106)</f>
        <v>-100</v>
      </c>
      <c r="AS38" s="37">
        <f t="shared" ref="AS38:AS68" si="37">(AE72+AS72)-(AE106+AS106)</f>
        <v>-100</v>
      </c>
    </row>
    <row r="39" spans="1:45" x14ac:dyDescent="0.25">
      <c r="A39" s="33"/>
      <c r="B39" s="33"/>
      <c r="C39" s="33"/>
      <c r="S39" s="34">
        <v>2</v>
      </c>
      <c r="T39" s="37">
        <f t="shared" si="25"/>
        <v>0</v>
      </c>
      <c r="U39" s="37">
        <f t="shared" si="25"/>
        <v>0</v>
      </c>
      <c r="V39" s="37">
        <f t="shared" si="25"/>
        <v>0</v>
      </c>
      <c r="W39" s="37">
        <f t="shared" si="25"/>
        <v>0</v>
      </c>
      <c r="X39" s="37">
        <f t="shared" si="25"/>
        <v>0</v>
      </c>
      <c r="Y39" s="37">
        <f t="shared" si="25"/>
        <v>0</v>
      </c>
      <c r="Z39" s="37">
        <f t="shared" si="25"/>
        <v>0</v>
      </c>
      <c r="AA39" s="37">
        <f t="shared" si="25"/>
        <v>0</v>
      </c>
      <c r="AB39" s="37">
        <f t="shared" si="25"/>
        <v>0</v>
      </c>
      <c r="AC39" s="37">
        <f t="shared" si="25"/>
        <v>0</v>
      </c>
      <c r="AD39" s="37">
        <f t="shared" si="25"/>
        <v>0</v>
      </c>
      <c r="AE39" s="37">
        <f t="shared" si="25"/>
        <v>0</v>
      </c>
      <c r="AG39" s="34">
        <v>2</v>
      </c>
      <c r="AH39" s="37">
        <f t="shared" si="26"/>
        <v>2574</v>
      </c>
      <c r="AI39" s="37">
        <f t="shared" si="27"/>
        <v>2574</v>
      </c>
      <c r="AJ39" s="37">
        <f t="shared" si="28"/>
        <v>2574</v>
      </c>
      <c r="AK39" s="37">
        <f t="shared" si="29"/>
        <v>2574</v>
      </c>
      <c r="AL39" s="37">
        <f t="shared" si="30"/>
        <v>2574</v>
      </c>
      <c r="AM39" s="37">
        <f t="shared" si="31"/>
        <v>2574</v>
      </c>
      <c r="AN39" s="37">
        <f t="shared" si="32"/>
        <v>2574</v>
      </c>
      <c r="AO39" s="37">
        <f t="shared" si="33"/>
        <v>2574</v>
      </c>
      <c r="AP39" s="37">
        <f t="shared" si="34"/>
        <v>2574</v>
      </c>
      <c r="AQ39" s="37">
        <f t="shared" si="35"/>
        <v>2574</v>
      </c>
      <c r="AR39" s="37">
        <f t="shared" si="36"/>
        <v>2574</v>
      </c>
      <c r="AS39" s="37">
        <f t="shared" si="37"/>
        <v>2574</v>
      </c>
    </row>
    <row r="40" spans="1:45" x14ac:dyDescent="0.25">
      <c r="A40" s="33"/>
      <c r="B40" s="33"/>
      <c r="C40" s="33"/>
      <c r="S40" s="34">
        <v>3</v>
      </c>
      <c r="T40" s="37">
        <f t="shared" si="25"/>
        <v>0</v>
      </c>
      <c r="U40" s="37">
        <f t="shared" si="25"/>
        <v>0</v>
      </c>
      <c r="V40" s="37">
        <f t="shared" si="25"/>
        <v>0</v>
      </c>
      <c r="W40" s="37">
        <f t="shared" si="25"/>
        <v>0</v>
      </c>
      <c r="X40" s="37">
        <f t="shared" si="25"/>
        <v>0</v>
      </c>
      <c r="Y40" s="37">
        <f t="shared" si="25"/>
        <v>0</v>
      </c>
      <c r="Z40" s="37">
        <f t="shared" si="25"/>
        <v>0</v>
      </c>
      <c r="AA40" s="37">
        <f t="shared" si="25"/>
        <v>0</v>
      </c>
      <c r="AB40" s="37">
        <f t="shared" si="25"/>
        <v>0</v>
      </c>
      <c r="AC40" s="37">
        <f t="shared" si="25"/>
        <v>0</v>
      </c>
      <c r="AD40" s="37">
        <f t="shared" si="25"/>
        <v>0</v>
      </c>
      <c r="AE40" s="37">
        <f t="shared" si="25"/>
        <v>0</v>
      </c>
      <c r="AG40" s="34">
        <v>3</v>
      </c>
      <c r="AH40" s="37">
        <f t="shared" si="26"/>
        <v>-70</v>
      </c>
      <c r="AI40" s="37">
        <f t="shared" si="27"/>
        <v>-70</v>
      </c>
      <c r="AJ40" s="37">
        <f t="shared" si="28"/>
        <v>-70</v>
      </c>
      <c r="AK40" s="37">
        <f t="shared" si="29"/>
        <v>-70</v>
      </c>
      <c r="AL40" s="37">
        <f t="shared" si="30"/>
        <v>-70</v>
      </c>
      <c r="AM40" s="37">
        <f t="shared" si="31"/>
        <v>-70</v>
      </c>
      <c r="AN40" s="37">
        <f t="shared" si="32"/>
        <v>-70</v>
      </c>
      <c r="AO40" s="37">
        <f t="shared" si="33"/>
        <v>-70</v>
      </c>
      <c r="AP40" s="37">
        <f t="shared" si="34"/>
        <v>-70</v>
      </c>
      <c r="AQ40" s="37">
        <f t="shared" si="35"/>
        <v>-70</v>
      </c>
      <c r="AR40" s="37">
        <f t="shared" si="36"/>
        <v>-70</v>
      </c>
      <c r="AS40" s="37">
        <f t="shared" si="37"/>
        <v>-70</v>
      </c>
    </row>
    <row r="41" spans="1:45" x14ac:dyDescent="0.25">
      <c r="A41" s="33"/>
      <c r="B41" s="33"/>
      <c r="C41" s="33"/>
      <c r="S41" s="34">
        <v>4</v>
      </c>
      <c r="T41" s="37">
        <f t="shared" si="25"/>
        <v>0</v>
      </c>
      <c r="U41" s="37">
        <f t="shared" si="25"/>
        <v>0</v>
      </c>
      <c r="V41" s="37">
        <f t="shared" si="25"/>
        <v>0</v>
      </c>
      <c r="W41" s="37">
        <f t="shared" si="25"/>
        <v>0</v>
      </c>
      <c r="X41" s="37">
        <f t="shared" si="25"/>
        <v>0</v>
      </c>
      <c r="Y41" s="37">
        <f t="shared" si="25"/>
        <v>0</v>
      </c>
      <c r="Z41" s="37">
        <f t="shared" si="25"/>
        <v>0</v>
      </c>
      <c r="AA41" s="37">
        <f t="shared" si="25"/>
        <v>0</v>
      </c>
      <c r="AB41" s="37">
        <f t="shared" si="25"/>
        <v>0</v>
      </c>
      <c r="AC41" s="37">
        <f t="shared" si="25"/>
        <v>0</v>
      </c>
      <c r="AD41" s="37">
        <f t="shared" si="25"/>
        <v>0</v>
      </c>
      <c r="AE41" s="37">
        <f t="shared" si="25"/>
        <v>0</v>
      </c>
      <c r="AG41" s="34">
        <v>4</v>
      </c>
      <c r="AH41" s="37">
        <f t="shared" si="26"/>
        <v>0</v>
      </c>
      <c r="AI41" s="37">
        <f t="shared" si="27"/>
        <v>0</v>
      </c>
      <c r="AJ41" s="37">
        <f t="shared" si="28"/>
        <v>0</v>
      </c>
      <c r="AK41" s="37">
        <f t="shared" si="29"/>
        <v>0</v>
      </c>
      <c r="AL41" s="37">
        <f t="shared" si="30"/>
        <v>0</v>
      </c>
      <c r="AM41" s="37">
        <f t="shared" si="31"/>
        <v>0</v>
      </c>
      <c r="AN41" s="37">
        <f t="shared" si="32"/>
        <v>0</v>
      </c>
      <c r="AO41" s="37">
        <f t="shared" si="33"/>
        <v>0</v>
      </c>
      <c r="AP41" s="37">
        <f t="shared" si="34"/>
        <v>0</v>
      </c>
      <c r="AQ41" s="37">
        <f t="shared" si="35"/>
        <v>0</v>
      </c>
      <c r="AR41" s="37">
        <f t="shared" si="36"/>
        <v>0</v>
      </c>
      <c r="AS41" s="37">
        <f t="shared" si="37"/>
        <v>0</v>
      </c>
    </row>
    <row r="42" spans="1:45" x14ac:dyDescent="0.25">
      <c r="S42" s="34">
        <v>5</v>
      </c>
      <c r="T42" s="37">
        <f t="shared" si="25"/>
        <v>0</v>
      </c>
      <c r="U42" s="37">
        <f t="shared" si="25"/>
        <v>0</v>
      </c>
      <c r="V42" s="37">
        <f t="shared" si="25"/>
        <v>0</v>
      </c>
      <c r="W42" s="37">
        <f t="shared" si="25"/>
        <v>0</v>
      </c>
      <c r="X42" s="37">
        <f t="shared" si="25"/>
        <v>0</v>
      </c>
      <c r="Y42" s="37">
        <f t="shared" si="25"/>
        <v>0</v>
      </c>
      <c r="Z42" s="37">
        <f t="shared" si="25"/>
        <v>0</v>
      </c>
      <c r="AA42" s="37">
        <f t="shared" si="25"/>
        <v>0</v>
      </c>
      <c r="AB42" s="37">
        <f t="shared" si="25"/>
        <v>0</v>
      </c>
      <c r="AC42" s="37">
        <f t="shared" si="25"/>
        <v>0</v>
      </c>
      <c r="AD42" s="37">
        <f t="shared" si="25"/>
        <v>0</v>
      </c>
      <c r="AE42" s="37">
        <f t="shared" si="25"/>
        <v>0</v>
      </c>
      <c r="AG42" s="34">
        <v>5</v>
      </c>
      <c r="AH42" s="37">
        <f t="shared" si="26"/>
        <v>-175</v>
      </c>
      <c r="AI42" s="37">
        <f t="shared" si="27"/>
        <v>-175</v>
      </c>
      <c r="AJ42" s="37">
        <f t="shared" si="28"/>
        <v>-175</v>
      </c>
      <c r="AK42" s="37">
        <f t="shared" si="29"/>
        <v>-175</v>
      </c>
      <c r="AL42" s="37">
        <f t="shared" si="30"/>
        <v>-175</v>
      </c>
      <c r="AM42" s="37">
        <f t="shared" si="31"/>
        <v>-175</v>
      </c>
      <c r="AN42" s="37">
        <f t="shared" si="32"/>
        <v>-175</v>
      </c>
      <c r="AO42" s="37">
        <f t="shared" si="33"/>
        <v>-175</v>
      </c>
      <c r="AP42" s="37">
        <f t="shared" si="34"/>
        <v>-175</v>
      </c>
      <c r="AQ42" s="37">
        <f t="shared" si="35"/>
        <v>-175</v>
      </c>
      <c r="AR42" s="37">
        <f t="shared" si="36"/>
        <v>-175</v>
      </c>
      <c r="AS42" s="37">
        <f t="shared" si="37"/>
        <v>-175</v>
      </c>
    </row>
    <row r="43" spans="1:45" x14ac:dyDescent="0.25">
      <c r="S43" s="34">
        <v>6</v>
      </c>
      <c r="T43" s="37">
        <f t="shared" si="25"/>
        <v>0</v>
      </c>
      <c r="U43" s="37">
        <f t="shared" si="25"/>
        <v>0</v>
      </c>
      <c r="V43" s="37">
        <f t="shared" si="25"/>
        <v>0</v>
      </c>
      <c r="W43" s="37">
        <f t="shared" si="25"/>
        <v>0</v>
      </c>
      <c r="X43" s="37">
        <f t="shared" si="25"/>
        <v>0</v>
      </c>
      <c r="Y43" s="37">
        <f t="shared" si="25"/>
        <v>0</v>
      </c>
      <c r="Z43" s="37">
        <f t="shared" si="25"/>
        <v>0</v>
      </c>
      <c r="AA43" s="37">
        <f t="shared" si="25"/>
        <v>0</v>
      </c>
      <c r="AB43" s="37">
        <f t="shared" si="25"/>
        <v>0</v>
      </c>
      <c r="AC43" s="37">
        <f t="shared" si="25"/>
        <v>0</v>
      </c>
      <c r="AD43" s="37">
        <f t="shared" si="25"/>
        <v>0</v>
      </c>
      <c r="AE43" s="37">
        <f t="shared" si="25"/>
        <v>0</v>
      </c>
      <c r="AG43" s="34">
        <v>6</v>
      </c>
      <c r="AH43" s="37">
        <f t="shared" si="26"/>
        <v>-150</v>
      </c>
      <c r="AI43" s="37">
        <f t="shared" si="27"/>
        <v>0</v>
      </c>
      <c r="AJ43" s="37">
        <f t="shared" si="28"/>
        <v>0</v>
      </c>
      <c r="AK43" s="37">
        <f t="shared" si="29"/>
        <v>-150</v>
      </c>
      <c r="AL43" s="37">
        <f t="shared" si="30"/>
        <v>0</v>
      </c>
      <c r="AM43" s="37">
        <f t="shared" si="31"/>
        <v>-150</v>
      </c>
      <c r="AN43" s="37">
        <f t="shared" si="32"/>
        <v>0</v>
      </c>
      <c r="AO43" s="37">
        <f t="shared" si="33"/>
        <v>0</v>
      </c>
      <c r="AP43" s="37">
        <f t="shared" si="34"/>
        <v>0</v>
      </c>
      <c r="AQ43" s="37">
        <f t="shared" si="35"/>
        <v>-150</v>
      </c>
      <c r="AR43" s="37">
        <f t="shared" si="36"/>
        <v>0</v>
      </c>
      <c r="AS43" s="37">
        <f t="shared" si="37"/>
        <v>0</v>
      </c>
    </row>
    <row r="44" spans="1:45" x14ac:dyDescent="0.25">
      <c r="S44" s="34">
        <v>7</v>
      </c>
      <c r="T44" s="37">
        <f t="shared" si="25"/>
        <v>0</v>
      </c>
      <c r="U44" s="37">
        <f t="shared" si="25"/>
        <v>0</v>
      </c>
      <c r="V44" s="37">
        <f t="shared" si="25"/>
        <v>0</v>
      </c>
      <c r="W44" s="37">
        <f t="shared" si="25"/>
        <v>0</v>
      </c>
      <c r="X44" s="37">
        <f t="shared" si="25"/>
        <v>0</v>
      </c>
      <c r="Y44" s="37">
        <f t="shared" si="25"/>
        <v>0</v>
      </c>
      <c r="Z44" s="37">
        <f t="shared" si="25"/>
        <v>0</v>
      </c>
      <c r="AA44" s="37">
        <f t="shared" si="25"/>
        <v>0</v>
      </c>
      <c r="AB44" s="37">
        <f t="shared" si="25"/>
        <v>0</v>
      </c>
      <c r="AC44" s="37">
        <f t="shared" si="25"/>
        <v>0</v>
      </c>
      <c r="AD44" s="37">
        <f t="shared" si="25"/>
        <v>0</v>
      </c>
      <c r="AE44" s="37">
        <f t="shared" si="25"/>
        <v>0</v>
      </c>
      <c r="AG44" s="34">
        <v>7</v>
      </c>
      <c r="AH44" s="37">
        <f t="shared" si="26"/>
        <v>-100</v>
      </c>
      <c r="AI44" s="37">
        <f t="shared" si="27"/>
        <v>-100</v>
      </c>
      <c r="AJ44" s="37">
        <f t="shared" si="28"/>
        <v>-100</v>
      </c>
      <c r="AK44" s="37">
        <f t="shared" si="29"/>
        <v>-100</v>
      </c>
      <c r="AL44" s="37">
        <f t="shared" si="30"/>
        <v>-100</v>
      </c>
      <c r="AM44" s="37">
        <f t="shared" si="31"/>
        <v>-100</v>
      </c>
      <c r="AN44" s="37">
        <f t="shared" si="32"/>
        <v>-100</v>
      </c>
      <c r="AO44" s="37">
        <f t="shared" si="33"/>
        <v>-100</v>
      </c>
      <c r="AP44" s="37">
        <f t="shared" si="34"/>
        <v>-100</v>
      </c>
      <c r="AQ44" s="37">
        <f t="shared" si="35"/>
        <v>-100</v>
      </c>
      <c r="AR44" s="37">
        <f t="shared" si="36"/>
        <v>-100</v>
      </c>
      <c r="AS44" s="37">
        <f t="shared" si="37"/>
        <v>-100</v>
      </c>
    </row>
    <row r="45" spans="1:45" x14ac:dyDescent="0.25">
      <c r="S45" s="34">
        <v>8</v>
      </c>
      <c r="T45" s="37">
        <f t="shared" si="25"/>
        <v>0</v>
      </c>
      <c r="U45" s="37">
        <f t="shared" si="25"/>
        <v>0</v>
      </c>
      <c r="V45" s="37">
        <f t="shared" si="25"/>
        <v>0</v>
      </c>
      <c r="W45" s="37">
        <f t="shared" si="25"/>
        <v>0</v>
      </c>
      <c r="X45" s="37">
        <f t="shared" si="25"/>
        <v>0</v>
      </c>
      <c r="Y45" s="37">
        <f t="shared" si="25"/>
        <v>0</v>
      </c>
      <c r="Z45" s="37">
        <f t="shared" si="25"/>
        <v>0</v>
      </c>
      <c r="AA45" s="37">
        <f t="shared" si="25"/>
        <v>0</v>
      </c>
      <c r="AB45" s="37">
        <f t="shared" si="25"/>
        <v>0</v>
      </c>
      <c r="AC45" s="37">
        <f t="shared" si="25"/>
        <v>0</v>
      </c>
      <c r="AD45" s="37">
        <f t="shared" si="25"/>
        <v>0</v>
      </c>
      <c r="AE45" s="37">
        <f t="shared" si="25"/>
        <v>0</v>
      </c>
      <c r="AG45" s="34">
        <v>8</v>
      </c>
      <c r="AH45" s="37">
        <f t="shared" si="26"/>
        <v>0</v>
      </c>
      <c r="AI45" s="37">
        <f t="shared" si="27"/>
        <v>0</v>
      </c>
      <c r="AJ45" s="37">
        <f t="shared" si="28"/>
        <v>0</v>
      </c>
      <c r="AK45" s="37">
        <f t="shared" si="29"/>
        <v>0</v>
      </c>
      <c r="AL45" s="37">
        <f t="shared" si="30"/>
        <v>0</v>
      </c>
      <c r="AM45" s="37">
        <f t="shared" si="31"/>
        <v>0</v>
      </c>
      <c r="AN45" s="37">
        <f t="shared" si="32"/>
        <v>0</v>
      </c>
      <c r="AO45" s="37">
        <f t="shared" si="33"/>
        <v>0</v>
      </c>
      <c r="AP45" s="37">
        <f t="shared" si="34"/>
        <v>0</v>
      </c>
      <c r="AQ45" s="37">
        <f t="shared" si="35"/>
        <v>0</v>
      </c>
      <c r="AR45" s="37">
        <f t="shared" si="36"/>
        <v>0</v>
      </c>
      <c r="AS45" s="37">
        <f t="shared" si="37"/>
        <v>0</v>
      </c>
    </row>
    <row r="46" spans="1:45" x14ac:dyDescent="0.25">
      <c r="S46" s="34">
        <v>9</v>
      </c>
      <c r="T46" s="37">
        <f t="shared" si="25"/>
        <v>0</v>
      </c>
      <c r="U46" s="37">
        <f t="shared" si="25"/>
        <v>0</v>
      </c>
      <c r="V46" s="37">
        <f t="shared" si="25"/>
        <v>0</v>
      </c>
      <c r="W46" s="37">
        <f t="shared" si="25"/>
        <v>0</v>
      </c>
      <c r="X46" s="37">
        <f t="shared" si="25"/>
        <v>0</v>
      </c>
      <c r="Y46" s="37">
        <f t="shared" si="25"/>
        <v>0</v>
      </c>
      <c r="Z46" s="37">
        <f t="shared" si="25"/>
        <v>0</v>
      </c>
      <c r="AA46" s="37">
        <f t="shared" si="25"/>
        <v>0</v>
      </c>
      <c r="AB46" s="37">
        <f t="shared" si="25"/>
        <v>0</v>
      </c>
      <c r="AC46" s="37">
        <f t="shared" si="25"/>
        <v>0</v>
      </c>
      <c r="AD46" s="37">
        <f t="shared" si="25"/>
        <v>0</v>
      </c>
      <c r="AE46" s="37">
        <f t="shared" si="25"/>
        <v>0</v>
      </c>
      <c r="AG46" s="34">
        <v>9</v>
      </c>
      <c r="AH46" s="37">
        <f t="shared" si="26"/>
        <v>-750</v>
      </c>
      <c r="AI46" s="37">
        <f t="shared" si="27"/>
        <v>-750</v>
      </c>
      <c r="AJ46" s="37">
        <f t="shared" si="28"/>
        <v>-750</v>
      </c>
      <c r="AK46" s="37">
        <f t="shared" si="29"/>
        <v>-750</v>
      </c>
      <c r="AL46" s="37">
        <f t="shared" si="30"/>
        <v>-750</v>
      </c>
      <c r="AM46" s="37">
        <f t="shared" si="31"/>
        <v>-750</v>
      </c>
      <c r="AN46" s="37">
        <f t="shared" si="32"/>
        <v>-750</v>
      </c>
      <c r="AO46" s="37">
        <f t="shared" si="33"/>
        <v>-750</v>
      </c>
      <c r="AP46" s="37">
        <f t="shared" si="34"/>
        <v>-750</v>
      </c>
      <c r="AQ46" s="37">
        <f t="shared" si="35"/>
        <v>-750</v>
      </c>
      <c r="AR46" s="37">
        <f t="shared" si="36"/>
        <v>-750</v>
      </c>
      <c r="AS46" s="37">
        <f t="shared" si="37"/>
        <v>-750</v>
      </c>
    </row>
    <row r="47" spans="1:45" x14ac:dyDescent="0.25">
      <c r="S47" s="34">
        <v>10</v>
      </c>
      <c r="T47" s="37">
        <f t="shared" si="25"/>
        <v>0</v>
      </c>
      <c r="U47" s="37">
        <f t="shared" si="25"/>
        <v>0</v>
      </c>
      <c r="V47" s="37">
        <f t="shared" si="25"/>
        <v>0</v>
      </c>
      <c r="W47" s="37">
        <f t="shared" si="25"/>
        <v>0</v>
      </c>
      <c r="X47" s="37">
        <f t="shared" si="25"/>
        <v>0</v>
      </c>
      <c r="Y47" s="37">
        <f t="shared" si="25"/>
        <v>0</v>
      </c>
      <c r="Z47" s="37">
        <f t="shared" si="25"/>
        <v>0</v>
      </c>
      <c r="AA47" s="37">
        <f t="shared" si="25"/>
        <v>0</v>
      </c>
      <c r="AB47" s="37">
        <f t="shared" si="25"/>
        <v>0</v>
      </c>
      <c r="AC47" s="37">
        <f t="shared" si="25"/>
        <v>0</v>
      </c>
      <c r="AD47" s="37">
        <f t="shared" si="25"/>
        <v>0</v>
      </c>
      <c r="AE47" s="37">
        <f t="shared" si="25"/>
        <v>0</v>
      </c>
      <c r="AG47" s="34">
        <v>10</v>
      </c>
      <c r="AH47" s="37">
        <f t="shared" si="26"/>
        <v>-50</v>
      </c>
      <c r="AI47" s="37">
        <f t="shared" si="27"/>
        <v>200</v>
      </c>
      <c r="AJ47" s="37">
        <f t="shared" si="28"/>
        <v>200</v>
      </c>
      <c r="AK47" s="37">
        <f t="shared" si="29"/>
        <v>200</v>
      </c>
      <c r="AL47" s="37">
        <f t="shared" si="30"/>
        <v>200</v>
      </c>
      <c r="AM47" s="37">
        <f t="shared" si="31"/>
        <v>200</v>
      </c>
      <c r="AN47" s="37">
        <f t="shared" si="32"/>
        <v>200</v>
      </c>
      <c r="AO47" s="37">
        <f t="shared" si="33"/>
        <v>200</v>
      </c>
      <c r="AP47" s="37">
        <f t="shared" si="34"/>
        <v>200</v>
      </c>
      <c r="AQ47" s="37">
        <f t="shared" si="35"/>
        <v>200</v>
      </c>
      <c r="AR47" s="37">
        <f t="shared" si="36"/>
        <v>200</v>
      </c>
      <c r="AS47" s="37">
        <f t="shared" si="37"/>
        <v>200</v>
      </c>
    </row>
    <row r="48" spans="1:45" x14ac:dyDescent="0.25">
      <c r="S48" s="34">
        <v>11</v>
      </c>
      <c r="T48" s="37">
        <f t="shared" ref="T48:AE57" si="38">IFERROR(HLOOKUP(DATE($B$2,T$36,$S48),$B$5:$B$6,2,FALSE),0)</f>
        <v>0</v>
      </c>
      <c r="U48" s="37">
        <f t="shared" si="38"/>
        <v>0</v>
      </c>
      <c r="V48" s="37">
        <f t="shared" si="38"/>
        <v>0</v>
      </c>
      <c r="W48" s="37">
        <f t="shared" si="38"/>
        <v>0</v>
      </c>
      <c r="X48" s="37">
        <f t="shared" si="38"/>
        <v>0</v>
      </c>
      <c r="Y48" s="37">
        <f t="shared" si="38"/>
        <v>0</v>
      </c>
      <c r="Z48" s="37">
        <f t="shared" si="38"/>
        <v>0</v>
      </c>
      <c r="AA48" s="37">
        <f t="shared" si="38"/>
        <v>0</v>
      </c>
      <c r="AB48" s="37">
        <f t="shared" si="38"/>
        <v>0</v>
      </c>
      <c r="AC48" s="37">
        <f t="shared" si="38"/>
        <v>0</v>
      </c>
      <c r="AD48" s="37">
        <f t="shared" si="38"/>
        <v>0</v>
      </c>
      <c r="AE48" s="37">
        <f t="shared" si="38"/>
        <v>0</v>
      </c>
      <c r="AG48" s="34">
        <v>11</v>
      </c>
      <c r="AH48" s="37">
        <f t="shared" si="26"/>
        <v>0</v>
      </c>
      <c r="AI48" s="37">
        <f t="shared" si="27"/>
        <v>0</v>
      </c>
      <c r="AJ48" s="37">
        <f t="shared" si="28"/>
        <v>0</v>
      </c>
      <c r="AK48" s="37">
        <f t="shared" si="29"/>
        <v>0</v>
      </c>
      <c r="AL48" s="37">
        <f t="shared" si="30"/>
        <v>0</v>
      </c>
      <c r="AM48" s="37">
        <f t="shared" si="31"/>
        <v>0</v>
      </c>
      <c r="AN48" s="37">
        <f t="shared" si="32"/>
        <v>0</v>
      </c>
      <c r="AO48" s="37">
        <f t="shared" si="33"/>
        <v>0</v>
      </c>
      <c r="AP48" s="37">
        <f t="shared" si="34"/>
        <v>0</v>
      </c>
      <c r="AQ48" s="37">
        <f t="shared" si="35"/>
        <v>0</v>
      </c>
      <c r="AR48" s="37">
        <f t="shared" si="36"/>
        <v>0</v>
      </c>
      <c r="AS48" s="37">
        <f t="shared" si="37"/>
        <v>0</v>
      </c>
    </row>
    <row r="49" spans="19:45" x14ac:dyDescent="0.25">
      <c r="S49" s="34">
        <v>12</v>
      </c>
      <c r="T49" s="37">
        <f t="shared" si="38"/>
        <v>0</v>
      </c>
      <c r="U49" s="37">
        <f t="shared" si="38"/>
        <v>0</v>
      </c>
      <c r="V49" s="37">
        <f t="shared" si="38"/>
        <v>0</v>
      </c>
      <c r="W49" s="37">
        <f t="shared" si="38"/>
        <v>0</v>
      </c>
      <c r="X49" s="37">
        <f t="shared" si="38"/>
        <v>0</v>
      </c>
      <c r="Y49" s="37">
        <f t="shared" si="38"/>
        <v>0</v>
      </c>
      <c r="Z49" s="37">
        <f t="shared" si="38"/>
        <v>0</v>
      </c>
      <c r="AA49" s="37">
        <f t="shared" si="38"/>
        <v>0</v>
      </c>
      <c r="AB49" s="37">
        <f t="shared" si="38"/>
        <v>0</v>
      </c>
      <c r="AC49" s="37">
        <f t="shared" si="38"/>
        <v>0</v>
      </c>
      <c r="AD49" s="37">
        <f t="shared" si="38"/>
        <v>0</v>
      </c>
      <c r="AE49" s="37">
        <f t="shared" si="38"/>
        <v>0</v>
      </c>
      <c r="AG49" s="34">
        <v>12</v>
      </c>
      <c r="AH49" s="37">
        <f t="shared" si="26"/>
        <v>-60</v>
      </c>
      <c r="AI49" s="37">
        <f t="shared" si="27"/>
        <v>-60</v>
      </c>
      <c r="AJ49" s="37">
        <f t="shared" si="28"/>
        <v>-60</v>
      </c>
      <c r="AK49" s="37">
        <f t="shared" si="29"/>
        <v>-60</v>
      </c>
      <c r="AL49" s="37">
        <f t="shared" si="30"/>
        <v>-60</v>
      </c>
      <c r="AM49" s="37">
        <f t="shared" si="31"/>
        <v>-60</v>
      </c>
      <c r="AN49" s="37">
        <f t="shared" si="32"/>
        <v>-60</v>
      </c>
      <c r="AO49" s="37">
        <f t="shared" si="33"/>
        <v>-60</v>
      </c>
      <c r="AP49" s="37">
        <f t="shared" si="34"/>
        <v>-60</v>
      </c>
      <c r="AQ49" s="37">
        <f t="shared" si="35"/>
        <v>-60</v>
      </c>
      <c r="AR49" s="37">
        <f t="shared" si="36"/>
        <v>-60</v>
      </c>
      <c r="AS49" s="37">
        <f t="shared" si="37"/>
        <v>-60</v>
      </c>
    </row>
    <row r="50" spans="19:45" x14ac:dyDescent="0.25">
      <c r="S50" s="34">
        <v>13</v>
      </c>
      <c r="T50" s="37">
        <f t="shared" si="38"/>
        <v>0</v>
      </c>
      <c r="U50" s="37">
        <f t="shared" si="38"/>
        <v>0</v>
      </c>
      <c r="V50" s="37">
        <f t="shared" si="38"/>
        <v>0</v>
      </c>
      <c r="W50" s="37">
        <f t="shared" si="38"/>
        <v>0</v>
      </c>
      <c r="X50" s="37">
        <f t="shared" si="38"/>
        <v>0</v>
      </c>
      <c r="Y50" s="37">
        <f t="shared" si="38"/>
        <v>0</v>
      </c>
      <c r="Z50" s="37">
        <f t="shared" si="38"/>
        <v>0</v>
      </c>
      <c r="AA50" s="37">
        <f t="shared" si="38"/>
        <v>0</v>
      </c>
      <c r="AB50" s="37">
        <f t="shared" si="38"/>
        <v>0</v>
      </c>
      <c r="AC50" s="37">
        <f t="shared" si="38"/>
        <v>0</v>
      </c>
      <c r="AD50" s="37">
        <f t="shared" si="38"/>
        <v>0</v>
      </c>
      <c r="AE50" s="37">
        <f t="shared" si="38"/>
        <v>0</v>
      </c>
      <c r="AG50" s="34">
        <v>13</v>
      </c>
      <c r="AH50" s="37">
        <f t="shared" si="26"/>
        <v>0</v>
      </c>
      <c r="AI50" s="37">
        <f t="shared" si="27"/>
        <v>0</v>
      </c>
      <c r="AJ50" s="37">
        <f t="shared" si="28"/>
        <v>0</v>
      </c>
      <c r="AK50" s="37">
        <f t="shared" si="29"/>
        <v>0</v>
      </c>
      <c r="AL50" s="37">
        <f t="shared" si="30"/>
        <v>0</v>
      </c>
      <c r="AM50" s="37">
        <f t="shared" si="31"/>
        <v>0</v>
      </c>
      <c r="AN50" s="37">
        <f t="shared" si="32"/>
        <v>0</v>
      </c>
      <c r="AO50" s="37">
        <f t="shared" si="33"/>
        <v>0</v>
      </c>
      <c r="AP50" s="37">
        <f t="shared" si="34"/>
        <v>0</v>
      </c>
      <c r="AQ50" s="37">
        <f t="shared" si="35"/>
        <v>0</v>
      </c>
      <c r="AR50" s="37">
        <f t="shared" si="36"/>
        <v>0</v>
      </c>
      <c r="AS50" s="37">
        <f t="shared" si="37"/>
        <v>0</v>
      </c>
    </row>
    <row r="51" spans="19:45" x14ac:dyDescent="0.25">
      <c r="S51" s="34">
        <v>14</v>
      </c>
      <c r="T51" s="37">
        <f t="shared" si="38"/>
        <v>0</v>
      </c>
      <c r="U51" s="37">
        <f t="shared" si="38"/>
        <v>0</v>
      </c>
      <c r="V51" s="37">
        <f t="shared" si="38"/>
        <v>0</v>
      </c>
      <c r="W51" s="37">
        <f t="shared" si="38"/>
        <v>0</v>
      </c>
      <c r="X51" s="37">
        <f t="shared" si="38"/>
        <v>0</v>
      </c>
      <c r="Y51" s="37">
        <f t="shared" si="38"/>
        <v>0</v>
      </c>
      <c r="Z51" s="37">
        <f t="shared" si="38"/>
        <v>0</v>
      </c>
      <c r="AA51" s="37">
        <f t="shared" si="38"/>
        <v>0</v>
      </c>
      <c r="AB51" s="37">
        <f t="shared" si="38"/>
        <v>0</v>
      </c>
      <c r="AC51" s="37">
        <f t="shared" si="38"/>
        <v>0</v>
      </c>
      <c r="AD51" s="37">
        <f t="shared" si="38"/>
        <v>0</v>
      </c>
      <c r="AE51" s="37">
        <f t="shared" si="38"/>
        <v>0</v>
      </c>
      <c r="AG51" s="34">
        <v>14</v>
      </c>
      <c r="AH51" s="37">
        <f t="shared" si="26"/>
        <v>-100</v>
      </c>
      <c r="AI51" s="37">
        <f t="shared" si="27"/>
        <v>-100</v>
      </c>
      <c r="AJ51" s="37">
        <f t="shared" si="28"/>
        <v>-100</v>
      </c>
      <c r="AK51" s="37">
        <f t="shared" si="29"/>
        <v>-100</v>
      </c>
      <c r="AL51" s="37">
        <f t="shared" si="30"/>
        <v>-100</v>
      </c>
      <c r="AM51" s="37">
        <f t="shared" si="31"/>
        <v>-100</v>
      </c>
      <c r="AN51" s="37">
        <f t="shared" si="32"/>
        <v>-100</v>
      </c>
      <c r="AO51" s="37">
        <f t="shared" si="33"/>
        <v>-100</v>
      </c>
      <c r="AP51" s="37">
        <f t="shared" si="34"/>
        <v>-100</v>
      </c>
      <c r="AQ51" s="37">
        <f t="shared" si="35"/>
        <v>-100</v>
      </c>
      <c r="AR51" s="37">
        <f t="shared" si="36"/>
        <v>-100</v>
      </c>
      <c r="AS51" s="37">
        <f t="shared" si="37"/>
        <v>-100</v>
      </c>
    </row>
    <row r="52" spans="19:45" x14ac:dyDescent="0.25">
      <c r="S52" s="34">
        <v>15</v>
      </c>
      <c r="T52" s="37">
        <f t="shared" si="38"/>
        <v>0</v>
      </c>
      <c r="U52" s="37">
        <f t="shared" si="38"/>
        <v>0</v>
      </c>
      <c r="V52" s="37">
        <f t="shared" si="38"/>
        <v>0</v>
      </c>
      <c r="W52" s="37">
        <f t="shared" si="38"/>
        <v>0</v>
      </c>
      <c r="X52" s="37">
        <f t="shared" si="38"/>
        <v>0</v>
      </c>
      <c r="Y52" s="37">
        <f t="shared" si="38"/>
        <v>0</v>
      </c>
      <c r="Z52" s="37">
        <f t="shared" si="38"/>
        <v>0</v>
      </c>
      <c r="AA52" s="37">
        <f t="shared" si="38"/>
        <v>0</v>
      </c>
      <c r="AB52" s="37">
        <f t="shared" si="38"/>
        <v>0</v>
      </c>
      <c r="AC52" s="37">
        <f t="shared" si="38"/>
        <v>0</v>
      </c>
      <c r="AD52" s="37">
        <f t="shared" si="38"/>
        <v>0</v>
      </c>
      <c r="AE52" s="37">
        <f t="shared" si="38"/>
        <v>0</v>
      </c>
      <c r="AG52" s="34">
        <v>15</v>
      </c>
      <c r="AH52" s="37">
        <f t="shared" si="26"/>
        <v>-145</v>
      </c>
      <c r="AI52" s="37">
        <f t="shared" si="27"/>
        <v>-145</v>
      </c>
      <c r="AJ52" s="37">
        <f t="shared" si="28"/>
        <v>-145</v>
      </c>
      <c r="AK52" s="37">
        <f t="shared" si="29"/>
        <v>-145</v>
      </c>
      <c r="AL52" s="37">
        <f t="shared" si="30"/>
        <v>-345</v>
      </c>
      <c r="AM52" s="37">
        <f t="shared" si="31"/>
        <v>-145</v>
      </c>
      <c r="AN52" s="37">
        <f t="shared" si="32"/>
        <v>-145</v>
      </c>
      <c r="AO52" s="37">
        <f t="shared" si="33"/>
        <v>-145</v>
      </c>
      <c r="AP52" s="37">
        <f t="shared" si="34"/>
        <v>-145</v>
      </c>
      <c r="AQ52" s="37">
        <f t="shared" si="35"/>
        <v>-145</v>
      </c>
      <c r="AR52" s="37">
        <f t="shared" si="36"/>
        <v>-145</v>
      </c>
      <c r="AS52" s="37">
        <f t="shared" si="37"/>
        <v>-145</v>
      </c>
    </row>
    <row r="53" spans="19:45" x14ac:dyDescent="0.25">
      <c r="S53" s="34">
        <v>16</v>
      </c>
      <c r="T53" s="37">
        <f t="shared" si="38"/>
        <v>0</v>
      </c>
      <c r="U53" s="37">
        <f t="shared" si="38"/>
        <v>0</v>
      </c>
      <c r="V53" s="37">
        <f t="shared" si="38"/>
        <v>0</v>
      </c>
      <c r="W53" s="37">
        <f t="shared" si="38"/>
        <v>0</v>
      </c>
      <c r="X53" s="37">
        <f t="shared" si="38"/>
        <v>0</v>
      </c>
      <c r="Y53" s="37">
        <f t="shared" si="38"/>
        <v>0</v>
      </c>
      <c r="Z53" s="37">
        <f t="shared" si="38"/>
        <v>0</v>
      </c>
      <c r="AA53" s="37">
        <f t="shared" si="38"/>
        <v>0</v>
      </c>
      <c r="AB53" s="37">
        <f t="shared" si="38"/>
        <v>0</v>
      </c>
      <c r="AC53" s="37">
        <f t="shared" si="38"/>
        <v>0</v>
      </c>
      <c r="AD53" s="37">
        <f t="shared" si="38"/>
        <v>0</v>
      </c>
      <c r="AE53" s="37">
        <f t="shared" si="38"/>
        <v>0</v>
      </c>
      <c r="AG53" s="34">
        <v>16</v>
      </c>
      <c r="AH53" s="37">
        <f t="shared" si="26"/>
        <v>-70</v>
      </c>
      <c r="AI53" s="37">
        <f t="shared" si="27"/>
        <v>-70</v>
      </c>
      <c r="AJ53" s="37">
        <f t="shared" si="28"/>
        <v>-70</v>
      </c>
      <c r="AK53" s="37">
        <f t="shared" si="29"/>
        <v>-70</v>
      </c>
      <c r="AL53" s="37">
        <f t="shared" si="30"/>
        <v>-70</v>
      </c>
      <c r="AM53" s="37">
        <f t="shared" si="31"/>
        <v>-70</v>
      </c>
      <c r="AN53" s="37">
        <f t="shared" si="32"/>
        <v>-70</v>
      </c>
      <c r="AO53" s="37">
        <f t="shared" si="33"/>
        <v>-70</v>
      </c>
      <c r="AP53" s="37">
        <f t="shared" si="34"/>
        <v>-70</v>
      </c>
      <c r="AQ53" s="37">
        <f t="shared" si="35"/>
        <v>-70</v>
      </c>
      <c r="AR53" s="37">
        <f t="shared" si="36"/>
        <v>-70</v>
      </c>
      <c r="AS53" s="37">
        <f t="shared" si="37"/>
        <v>-70</v>
      </c>
    </row>
    <row r="54" spans="19:45" x14ac:dyDescent="0.25">
      <c r="S54" s="34">
        <v>17</v>
      </c>
      <c r="T54" s="37">
        <f t="shared" si="38"/>
        <v>0</v>
      </c>
      <c r="U54" s="37">
        <f t="shared" si="38"/>
        <v>0</v>
      </c>
      <c r="V54" s="37">
        <f t="shared" si="38"/>
        <v>0</v>
      </c>
      <c r="W54" s="37">
        <f t="shared" si="38"/>
        <v>0</v>
      </c>
      <c r="X54" s="37">
        <f t="shared" si="38"/>
        <v>0</v>
      </c>
      <c r="Y54" s="37">
        <f t="shared" si="38"/>
        <v>0</v>
      </c>
      <c r="Z54" s="37">
        <f t="shared" si="38"/>
        <v>0</v>
      </c>
      <c r="AA54" s="37">
        <f t="shared" si="38"/>
        <v>0</v>
      </c>
      <c r="AB54" s="37">
        <f t="shared" si="38"/>
        <v>0</v>
      </c>
      <c r="AC54" s="37">
        <f t="shared" si="38"/>
        <v>0</v>
      </c>
      <c r="AD54" s="37">
        <f t="shared" si="38"/>
        <v>0</v>
      </c>
      <c r="AE54" s="37">
        <f t="shared" si="38"/>
        <v>0</v>
      </c>
      <c r="AG54" s="34">
        <v>17</v>
      </c>
      <c r="AH54" s="37">
        <f t="shared" si="26"/>
        <v>0</v>
      </c>
      <c r="AI54" s="37">
        <f t="shared" si="27"/>
        <v>0</v>
      </c>
      <c r="AJ54" s="37">
        <f t="shared" si="28"/>
        <v>0</v>
      </c>
      <c r="AK54" s="37">
        <f t="shared" si="29"/>
        <v>0</v>
      </c>
      <c r="AL54" s="37">
        <f t="shared" si="30"/>
        <v>0</v>
      </c>
      <c r="AM54" s="37">
        <f t="shared" si="31"/>
        <v>-150</v>
      </c>
      <c r="AN54" s="37">
        <f t="shared" si="32"/>
        <v>0</v>
      </c>
      <c r="AO54" s="37">
        <f t="shared" si="33"/>
        <v>0</v>
      </c>
      <c r="AP54" s="37">
        <f t="shared" si="34"/>
        <v>0</v>
      </c>
      <c r="AQ54" s="37">
        <f t="shared" si="35"/>
        <v>0</v>
      </c>
      <c r="AR54" s="37">
        <f t="shared" si="36"/>
        <v>0</v>
      </c>
      <c r="AS54" s="37">
        <f t="shared" si="37"/>
        <v>0</v>
      </c>
    </row>
    <row r="55" spans="19:45" x14ac:dyDescent="0.25">
      <c r="S55" s="34">
        <v>18</v>
      </c>
      <c r="T55" s="37">
        <f t="shared" si="38"/>
        <v>0</v>
      </c>
      <c r="U55" s="37">
        <f t="shared" si="38"/>
        <v>0</v>
      </c>
      <c r="V55" s="37">
        <f t="shared" si="38"/>
        <v>0</v>
      </c>
      <c r="W55" s="37">
        <f t="shared" si="38"/>
        <v>0</v>
      </c>
      <c r="X55" s="37">
        <f t="shared" si="38"/>
        <v>0</v>
      </c>
      <c r="Y55" s="37">
        <f t="shared" si="38"/>
        <v>0</v>
      </c>
      <c r="Z55" s="37">
        <f t="shared" si="38"/>
        <v>0</v>
      </c>
      <c r="AA55" s="37">
        <f t="shared" si="38"/>
        <v>0</v>
      </c>
      <c r="AB55" s="37">
        <f t="shared" si="38"/>
        <v>0</v>
      </c>
      <c r="AC55" s="37">
        <f t="shared" si="38"/>
        <v>0</v>
      </c>
      <c r="AD55" s="37">
        <f t="shared" si="38"/>
        <v>0</v>
      </c>
      <c r="AE55" s="37">
        <f t="shared" si="38"/>
        <v>0</v>
      </c>
      <c r="AG55" s="34">
        <v>18</v>
      </c>
      <c r="AH55" s="37">
        <f t="shared" si="26"/>
        <v>0</v>
      </c>
      <c r="AI55" s="37">
        <f t="shared" si="27"/>
        <v>0</v>
      </c>
      <c r="AJ55" s="37">
        <f t="shared" si="28"/>
        <v>0</v>
      </c>
      <c r="AK55" s="37">
        <f t="shared" si="29"/>
        <v>0</v>
      </c>
      <c r="AL55" s="37">
        <f t="shared" si="30"/>
        <v>0</v>
      </c>
      <c r="AM55" s="37">
        <f t="shared" si="31"/>
        <v>0</v>
      </c>
      <c r="AN55" s="37">
        <f t="shared" si="32"/>
        <v>0</v>
      </c>
      <c r="AO55" s="37">
        <f t="shared" si="33"/>
        <v>0</v>
      </c>
      <c r="AP55" s="37">
        <f t="shared" si="34"/>
        <v>0</v>
      </c>
      <c r="AQ55" s="37">
        <f t="shared" si="35"/>
        <v>0</v>
      </c>
      <c r="AR55" s="37">
        <f t="shared" si="36"/>
        <v>0</v>
      </c>
      <c r="AS55" s="37">
        <f t="shared" si="37"/>
        <v>0</v>
      </c>
    </row>
    <row r="56" spans="19:45" x14ac:dyDescent="0.25">
      <c r="S56" s="34">
        <v>19</v>
      </c>
      <c r="T56" s="37">
        <f t="shared" si="38"/>
        <v>0</v>
      </c>
      <c r="U56" s="37">
        <f t="shared" si="38"/>
        <v>0</v>
      </c>
      <c r="V56" s="37">
        <f t="shared" si="38"/>
        <v>0</v>
      </c>
      <c r="W56" s="37">
        <f t="shared" si="38"/>
        <v>0</v>
      </c>
      <c r="X56" s="37">
        <f t="shared" si="38"/>
        <v>0</v>
      </c>
      <c r="Y56" s="37">
        <f t="shared" si="38"/>
        <v>0</v>
      </c>
      <c r="Z56" s="37">
        <f t="shared" si="38"/>
        <v>0</v>
      </c>
      <c r="AA56" s="37">
        <f t="shared" si="38"/>
        <v>0</v>
      </c>
      <c r="AB56" s="37">
        <f t="shared" si="38"/>
        <v>0</v>
      </c>
      <c r="AC56" s="37">
        <f t="shared" si="38"/>
        <v>0</v>
      </c>
      <c r="AD56" s="37">
        <f t="shared" si="38"/>
        <v>0</v>
      </c>
      <c r="AE56" s="37">
        <f t="shared" si="38"/>
        <v>0</v>
      </c>
      <c r="AG56" s="34">
        <v>19</v>
      </c>
      <c r="AH56" s="37">
        <f t="shared" si="26"/>
        <v>0</v>
      </c>
      <c r="AI56" s="37">
        <f t="shared" si="27"/>
        <v>0</v>
      </c>
      <c r="AJ56" s="37">
        <f t="shared" si="28"/>
        <v>0</v>
      </c>
      <c r="AK56" s="37">
        <f t="shared" si="29"/>
        <v>0</v>
      </c>
      <c r="AL56" s="37">
        <f t="shared" si="30"/>
        <v>0</v>
      </c>
      <c r="AM56" s="37">
        <f t="shared" si="31"/>
        <v>0</v>
      </c>
      <c r="AN56" s="37">
        <f t="shared" si="32"/>
        <v>0</v>
      </c>
      <c r="AO56" s="37">
        <f t="shared" si="33"/>
        <v>0</v>
      </c>
      <c r="AP56" s="37">
        <f t="shared" si="34"/>
        <v>0</v>
      </c>
      <c r="AQ56" s="37">
        <f t="shared" si="35"/>
        <v>0</v>
      </c>
      <c r="AR56" s="37">
        <f t="shared" si="36"/>
        <v>0</v>
      </c>
      <c r="AS56" s="37">
        <f t="shared" si="37"/>
        <v>0</v>
      </c>
    </row>
    <row r="57" spans="19:45" x14ac:dyDescent="0.25">
      <c r="S57" s="34">
        <v>20</v>
      </c>
      <c r="T57" s="37">
        <f t="shared" si="38"/>
        <v>0</v>
      </c>
      <c r="U57" s="37">
        <f t="shared" si="38"/>
        <v>0</v>
      </c>
      <c r="V57" s="37">
        <f t="shared" si="38"/>
        <v>0</v>
      </c>
      <c r="W57" s="37">
        <f t="shared" si="38"/>
        <v>0</v>
      </c>
      <c r="X57" s="37">
        <f t="shared" si="38"/>
        <v>0</v>
      </c>
      <c r="Y57" s="37">
        <f t="shared" si="38"/>
        <v>0</v>
      </c>
      <c r="Z57" s="37">
        <f t="shared" si="38"/>
        <v>0</v>
      </c>
      <c r="AA57" s="37">
        <f t="shared" si="38"/>
        <v>0</v>
      </c>
      <c r="AB57" s="37">
        <f t="shared" si="38"/>
        <v>0</v>
      </c>
      <c r="AC57" s="37">
        <f t="shared" si="38"/>
        <v>0</v>
      </c>
      <c r="AD57" s="37">
        <f t="shared" si="38"/>
        <v>0</v>
      </c>
      <c r="AE57" s="37">
        <f t="shared" si="38"/>
        <v>0</v>
      </c>
      <c r="AG57" s="34">
        <v>20</v>
      </c>
      <c r="AH57" s="37">
        <f t="shared" si="26"/>
        <v>-75</v>
      </c>
      <c r="AI57" s="37">
        <f t="shared" si="27"/>
        <v>-75</v>
      </c>
      <c r="AJ57" s="37">
        <f t="shared" si="28"/>
        <v>-75</v>
      </c>
      <c r="AK57" s="37">
        <f t="shared" si="29"/>
        <v>-75</v>
      </c>
      <c r="AL57" s="37">
        <f t="shared" si="30"/>
        <v>-75</v>
      </c>
      <c r="AM57" s="37">
        <f t="shared" si="31"/>
        <v>-75</v>
      </c>
      <c r="AN57" s="37">
        <f t="shared" si="32"/>
        <v>-75</v>
      </c>
      <c r="AO57" s="37">
        <f t="shared" si="33"/>
        <v>-75</v>
      </c>
      <c r="AP57" s="37">
        <f t="shared" si="34"/>
        <v>-75</v>
      </c>
      <c r="AQ57" s="37">
        <f t="shared" si="35"/>
        <v>-75</v>
      </c>
      <c r="AR57" s="37">
        <f t="shared" si="36"/>
        <v>-75</v>
      </c>
      <c r="AS57" s="37">
        <f t="shared" si="37"/>
        <v>-75</v>
      </c>
    </row>
    <row r="58" spans="19:45" x14ac:dyDescent="0.25">
      <c r="S58" s="34">
        <v>21</v>
      </c>
      <c r="T58" s="37">
        <f t="shared" ref="T58:AE65" si="39">IFERROR(HLOOKUP(DATE($B$2,T$36,$S58),$B$5:$B$6,2,FALSE),0)</f>
        <v>0</v>
      </c>
      <c r="U58" s="37">
        <f t="shared" si="39"/>
        <v>0</v>
      </c>
      <c r="V58" s="37">
        <f t="shared" si="39"/>
        <v>0</v>
      </c>
      <c r="W58" s="37">
        <f t="shared" si="39"/>
        <v>0</v>
      </c>
      <c r="X58" s="37">
        <f t="shared" si="39"/>
        <v>0</v>
      </c>
      <c r="Y58" s="37">
        <f t="shared" si="39"/>
        <v>0</v>
      </c>
      <c r="Z58" s="37">
        <f t="shared" si="39"/>
        <v>0</v>
      </c>
      <c r="AA58" s="37">
        <f t="shared" si="39"/>
        <v>0</v>
      </c>
      <c r="AB58" s="37">
        <f t="shared" si="39"/>
        <v>0</v>
      </c>
      <c r="AC58" s="37">
        <f t="shared" si="39"/>
        <v>0</v>
      </c>
      <c r="AD58" s="37">
        <f t="shared" si="39"/>
        <v>0</v>
      </c>
      <c r="AE58" s="37">
        <f t="shared" si="39"/>
        <v>0</v>
      </c>
      <c r="AG58" s="34">
        <v>21</v>
      </c>
      <c r="AH58" s="37">
        <f t="shared" si="26"/>
        <v>-100</v>
      </c>
      <c r="AI58" s="37">
        <f t="shared" si="27"/>
        <v>-100</v>
      </c>
      <c r="AJ58" s="37">
        <f t="shared" si="28"/>
        <v>-100</v>
      </c>
      <c r="AK58" s="37">
        <f t="shared" si="29"/>
        <v>-100</v>
      </c>
      <c r="AL58" s="37">
        <f t="shared" si="30"/>
        <v>-100</v>
      </c>
      <c r="AM58" s="37">
        <f t="shared" si="31"/>
        <v>-100</v>
      </c>
      <c r="AN58" s="37">
        <f t="shared" si="32"/>
        <v>-100</v>
      </c>
      <c r="AO58" s="37">
        <f t="shared" si="33"/>
        <v>-100</v>
      </c>
      <c r="AP58" s="37">
        <f t="shared" si="34"/>
        <v>-100</v>
      </c>
      <c r="AQ58" s="37">
        <f t="shared" si="35"/>
        <v>-100</v>
      </c>
      <c r="AR58" s="37">
        <f t="shared" si="36"/>
        <v>-100</v>
      </c>
      <c r="AS58" s="37">
        <f t="shared" si="37"/>
        <v>-100</v>
      </c>
    </row>
    <row r="59" spans="19:45" x14ac:dyDescent="0.25">
      <c r="S59" s="34">
        <v>22</v>
      </c>
      <c r="T59" s="37">
        <f t="shared" si="39"/>
        <v>0</v>
      </c>
      <c r="U59" s="37">
        <f t="shared" si="39"/>
        <v>0</v>
      </c>
      <c r="V59" s="37">
        <f t="shared" si="39"/>
        <v>0</v>
      </c>
      <c r="W59" s="37">
        <f t="shared" si="39"/>
        <v>0</v>
      </c>
      <c r="X59" s="37">
        <f t="shared" si="39"/>
        <v>0</v>
      </c>
      <c r="Y59" s="37">
        <f t="shared" si="39"/>
        <v>0</v>
      </c>
      <c r="Z59" s="37">
        <f t="shared" si="39"/>
        <v>0</v>
      </c>
      <c r="AA59" s="37">
        <f t="shared" si="39"/>
        <v>0</v>
      </c>
      <c r="AB59" s="37">
        <f t="shared" si="39"/>
        <v>0</v>
      </c>
      <c r="AC59" s="37">
        <f t="shared" si="39"/>
        <v>0</v>
      </c>
      <c r="AD59" s="37">
        <f t="shared" si="39"/>
        <v>0</v>
      </c>
      <c r="AE59" s="37">
        <f t="shared" si="39"/>
        <v>0</v>
      </c>
      <c r="AG59" s="34">
        <v>22</v>
      </c>
      <c r="AH59" s="37">
        <f t="shared" si="26"/>
        <v>0</v>
      </c>
      <c r="AI59" s="37">
        <f t="shared" si="27"/>
        <v>0</v>
      </c>
      <c r="AJ59" s="37">
        <f t="shared" si="28"/>
        <v>0</v>
      </c>
      <c r="AK59" s="37">
        <f t="shared" si="29"/>
        <v>0</v>
      </c>
      <c r="AL59" s="37">
        <f t="shared" si="30"/>
        <v>0</v>
      </c>
      <c r="AM59" s="37">
        <f t="shared" si="31"/>
        <v>0</v>
      </c>
      <c r="AN59" s="37">
        <f t="shared" si="32"/>
        <v>0</v>
      </c>
      <c r="AO59" s="37">
        <f t="shared" si="33"/>
        <v>0</v>
      </c>
      <c r="AP59" s="37">
        <f t="shared" si="34"/>
        <v>0</v>
      </c>
      <c r="AQ59" s="37">
        <f t="shared" si="35"/>
        <v>0</v>
      </c>
      <c r="AR59" s="37">
        <f t="shared" si="36"/>
        <v>0</v>
      </c>
      <c r="AS59" s="37">
        <f t="shared" si="37"/>
        <v>0</v>
      </c>
    </row>
    <row r="60" spans="19:45" x14ac:dyDescent="0.25">
      <c r="S60" s="34">
        <v>23</v>
      </c>
      <c r="T60" s="37">
        <f t="shared" si="39"/>
        <v>0</v>
      </c>
      <c r="U60" s="37">
        <f t="shared" si="39"/>
        <v>0</v>
      </c>
      <c r="V60" s="37">
        <f t="shared" si="39"/>
        <v>0</v>
      </c>
      <c r="W60" s="37">
        <f t="shared" si="39"/>
        <v>0</v>
      </c>
      <c r="X60" s="37">
        <f t="shared" si="39"/>
        <v>0</v>
      </c>
      <c r="Y60" s="37">
        <f t="shared" si="39"/>
        <v>0</v>
      </c>
      <c r="Z60" s="37">
        <f t="shared" si="39"/>
        <v>0</v>
      </c>
      <c r="AA60" s="37">
        <f t="shared" si="39"/>
        <v>0</v>
      </c>
      <c r="AB60" s="37">
        <f t="shared" si="39"/>
        <v>0</v>
      </c>
      <c r="AC60" s="37">
        <f t="shared" si="39"/>
        <v>0</v>
      </c>
      <c r="AD60" s="37">
        <f t="shared" si="39"/>
        <v>0</v>
      </c>
      <c r="AE60" s="37">
        <f t="shared" si="39"/>
        <v>0</v>
      </c>
      <c r="AG60" s="34">
        <v>23</v>
      </c>
      <c r="AH60" s="37">
        <f t="shared" si="26"/>
        <v>0</v>
      </c>
      <c r="AI60" s="37">
        <f t="shared" si="27"/>
        <v>0</v>
      </c>
      <c r="AJ60" s="37">
        <f t="shared" si="28"/>
        <v>0</v>
      </c>
      <c r="AK60" s="37">
        <f t="shared" si="29"/>
        <v>0</v>
      </c>
      <c r="AL60" s="37">
        <f t="shared" si="30"/>
        <v>0</v>
      </c>
      <c r="AM60" s="37">
        <f t="shared" si="31"/>
        <v>0</v>
      </c>
      <c r="AN60" s="37">
        <f t="shared" si="32"/>
        <v>0</v>
      </c>
      <c r="AO60" s="37">
        <f t="shared" si="33"/>
        <v>0</v>
      </c>
      <c r="AP60" s="37">
        <f t="shared" si="34"/>
        <v>0</v>
      </c>
      <c r="AQ60" s="37">
        <f t="shared" si="35"/>
        <v>0</v>
      </c>
      <c r="AR60" s="37">
        <f t="shared" si="36"/>
        <v>0</v>
      </c>
      <c r="AS60" s="37">
        <f t="shared" si="37"/>
        <v>0</v>
      </c>
    </row>
    <row r="61" spans="19:45" x14ac:dyDescent="0.25">
      <c r="S61" s="34">
        <v>24</v>
      </c>
      <c r="T61" s="37">
        <f t="shared" si="39"/>
        <v>0</v>
      </c>
      <c r="U61" s="37">
        <f t="shared" si="39"/>
        <v>0</v>
      </c>
      <c r="V61" s="37">
        <f t="shared" si="39"/>
        <v>0</v>
      </c>
      <c r="W61" s="37">
        <f t="shared" si="39"/>
        <v>0</v>
      </c>
      <c r="X61" s="37">
        <f t="shared" si="39"/>
        <v>0</v>
      </c>
      <c r="Y61" s="37">
        <f t="shared" si="39"/>
        <v>0</v>
      </c>
      <c r="Z61" s="37">
        <f t="shared" si="39"/>
        <v>0</v>
      </c>
      <c r="AA61" s="37">
        <f t="shared" si="39"/>
        <v>0</v>
      </c>
      <c r="AB61" s="37">
        <f t="shared" si="39"/>
        <v>0</v>
      </c>
      <c r="AC61" s="37">
        <f t="shared" si="39"/>
        <v>0</v>
      </c>
      <c r="AD61" s="37">
        <f t="shared" si="39"/>
        <v>0</v>
      </c>
      <c r="AE61" s="37">
        <f t="shared" si="39"/>
        <v>0</v>
      </c>
      <c r="AG61" s="34">
        <v>24</v>
      </c>
      <c r="AH61" s="37">
        <f t="shared" si="26"/>
        <v>0</v>
      </c>
      <c r="AI61" s="37">
        <f t="shared" si="27"/>
        <v>0</v>
      </c>
      <c r="AJ61" s="37">
        <f t="shared" si="28"/>
        <v>0</v>
      </c>
      <c r="AK61" s="37">
        <f t="shared" si="29"/>
        <v>0</v>
      </c>
      <c r="AL61" s="37">
        <f t="shared" si="30"/>
        <v>0</v>
      </c>
      <c r="AM61" s="37">
        <f t="shared" si="31"/>
        <v>0</v>
      </c>
      <c r="AN61" s="37">
        <f t="shared" si="32"/>
        <v>0</v>
      </c>
      <c r="AO61" s="37">
        <f t="shared" si="33"/>
        <v>0</v>
      </c>
      <c r="AP61" s="37">
        <f t="shared" si="34"/>
        <v>0</v>
      </c>
      <c r="AQ61" s="37">
        <f t="shared" si="35"/>
        <v>0</v>
      </c>
      <c r="AR61" s="37">
        <f t="shared" si="36"/>
        <v>0</v>
      </c>
      <c r="AS61" s="37">
        <f t="shared" si="37"/>
        <v>0</v>
      </c>
    </row>
    <row r="62" spans="19:45" x14ac:dyDescent="0.25">
      <c r="S62" s="34">
        <v>25</v>
      </c>
      <c r="T62" s="37">
        <f t="shared" si="39"/>
        <v>0</v>
      </c>
      <c r="U62" s="37">
        <f t="shared" si="39"/>
        <v>0</v>
      </c>
      <c r="V62" s="37">
        <f t="shared" si="39"/>
        <v>0</v>
      </c>
      <c r="W62" s="37">
        <f t="shared" si="39"/>
        <v>0</v>
      </c>
      <c r="X62" s="37">
        <f t="shared" si="39"/>
        <v>0</v>
      </c>
      <c r="Y62" s="37">
        <f t="shared" si="39"/>
        <v>0</v>
      </c>
      <c r="Z62" s="37">
        <f t="shared" si="39"/>
        <v>0</v>
      </c>
      <c r="AA62" s="37">
        <f t="shared" si="39"/>
        <v>0</v>
      </c>
      <c r="AB62" s="37">
        <f t="shared" si="39"/>
        <v>0</v>
      </c>
      <c r="AC62" s="37">
        <f t="shared" si="39"/>
        <v>0</v>
      </c>
      <c r="AD62" s="37">
        <f t="shared" si="39"/>
        <v>0</v>
      </c>
      <c r="AE62" s="37">
        <f t="shared" si="39"/>
        <v>0</v>
      </c>
      <c r="AG62" s="34">
        <v>25</v>
      </c>
      <c r="AH62" s="37">
        <f t="shared" si="26"/>
        <v>0</v>
      </c>
      <c r="AI62" s="37">
        <f t="shared" si="27"/>
        <v>0</v>
      </c>
      <c r="AJ62" s="37">
        <f t="shared" si="28"/>
        <v>0</v>
      </c>
      <c r="AK62" s="37">
        <f t="shared" si="29"/>
        <v>0</v>
      </c>
      <c r="AL62" s="37">
        <f t="shared" si="30"/>
        <v>0</v>
      </c>
      <c r="AM62" s="37">
        <f t="shared" si="31"/>
        <v>0</v>
      </c>
      <c r="AN62" s="37">
        <f t="shared" si="32"/>
        <v>0</v>
      </c>
      <c r="AO62" s="37">
        <f t="shared" si="33"/>
        <v>-700</v>
      </c>
      <c r="AP62" s="37">
        <f t="shared" si="34"/>
        <v>0</v>
      </c>
      <c r="AQ62" s="37">
        <f t="shared" si="35"/>
        <v>0</v>
      </c>
      <c r="AR62" s="37">
        <f t="shared" si="36"/>
        <v>0</v>
      </c>
      <c r="AS62" s="37">
        <f t="shared" si="37"/>
        <v>0</v>
      </c>
    </row>
    <row r="63" spans="19:45" x14ac:dyDescent="0.25">
      <c r="S63" s="34">
        <v>26</v>
      </c>
      <c r="T63" s="37">
        <f t="shared" si="39"/>
        <v>0</v>
      </c>
      <c r="U63" s="37">
        <f t="shared" si="39"/>
        <v>0</v>
      </c>
      <c r="V63" s="37">
        <f t="shared" si="39"/>
        <v>0</v>
      </c>
      <c r="W63" s="37">
        <f t="shared" si="39"/>
        <v>0</v>
      </c>
      <c r="X63" s="37">
        <f t="shared" si="39"/>
        <v>0</v>
      </c>
      <c r="Y63" s="37">
        <f t="shared" si="39"/>
        <v>0</v>
      </c>
      <c r="Z63" s="37">
        <f t="shared" si="39"/>
        <v>0</v>
      </c>
      <c r="AA63" s="37">
        <f t="shared" si="39"/>
        <v>0</v>
      </c>
      <c r="AB63" s="37">
        <f t="shared" si="39"/>
        <v>0</v>
      </c>
      <c r="AC63" s="37">
        <f t="shared" si="39"/>
        <v>0</v>
      </c>
      <c r="AD63" s="37">
        <f t="shared" si="39"/>
        <v>0</v>
      </c>
      <c r="AE63" s="37">
        <f t="shared" si="39"/>
        <v>0</v>
      </c>
      <c r="AG63" s="34">
        <v>26</v>
      </c>
      <c r="AH63" s="37">
        <f t="shared" si="26"/>
        <v>0</v>
      </c>
      <c r="AI63" s="37">
        <f t="shared" si="27"/>
        <v>0</v>
      </c>
      <c r="AJ63" s="37">
        <f t="shared" si="28"/>
        <v>0</v>
      </c>
      <c r="AK63" s="37">
        <f t="shared" si="29"/>
        <v>0</v>
      </c>
      <c r="AL63" s="37">
        <f t="shared" si="30"/>
        <v>0</v>
      </c>
      <c r="AM63" s="37">
        <f t="shared" si="31"/>
        <v>0</v>
      </c>
      <c r="AN63" s="37">
        <f t="shared" si="32"/>
        <v>0</v>
      </c>
      <c r="AO63" s="37">
        <f t="shared" si="33"/>
        <v>0</v>
      </c>
      <c r="AP63" s="37">
        <f t="shared" si="34"/>
        <v>0</v>
      </c>
      <c r="AQ63" s="37">
        <f t="shared" si="35"/>
        <v>0</v>
      </c>
      <c r="AR63" s="37">
        <f t="shared" si="36"/>
        <v>0</v>
      </c>
      <c r="AS63" s="37">
        <f t="shared" si="37"/>
        <v>0</v>
      </c>
    </row>
    <row r="64" spans="19:45" x14ac:dyDescent="0.25">
      <c r="S64" s="34">
        <v>27</v>
      </c>
      <c r="T64" s="37">
        <f t="shared" si="39"/>
        <v>0</v>
      </c>
      <c r="U64" s="37">
        <f t="shared" si="39"/>
        <v>0</v>
      </c>
      <c r="V64" s="37">
        <f t="shared" si="39"/>
        <v>0</v>
      </c>
      <c r="W64" s="37">
        <f t="shared" si="39"/>
        <v>0</v>
      </c>
      <c r="X64" s="37">
        <f t="shared" si="39"/>
        <v>0</v>
      </c>
      <c r="Y64" s="37">
        <f t="shared" si="39"/>
        <v>0</v>
      </c>
      <c r="Z64" s="37">
        <f t="shared" si="39"/>
        <v>0</v>
      </c>
      <c r="AA64" s="37">
        <f t="shared" si="39"/>
        <v>0</v>
      </c>
      <c r="AB64" s="37">
        <f t="shared" si="39"/>
        <v>0</v>
      </c>
      <c r="AC64" s="37">
        <f t="shared" si="39"/>
        <v>0</v>
      </c>
      <c r="AD64" s="37">
        <f t="shared" si="39"/>
        <v>0</v>
      </c>
      <c r="AE64" s="37">
        <f t="shared" si="39"/>
        <v>0</v>
      </c>
      <c r="AG64" s="34">
        <v>27</v>
      </c>
      <c r="AH64" s="37">
        <f t="shared" si="26"/>
        <v>0</v>
      </c>
      <c r="AI64" s="37">
        <f t="shared" si="27"/>
        <v>0</v>
      </c>
      <c r="AJ64" s="37">
        <f t="shared" si="28"/>
        <v>0</v>
      </c>
      <c r="AK64" s="37">
        <f t="shared" si="29"/>
        <v>0</v>
      </c>
      <c r="AL64" s="37">
        <f t="shared" si="30"/>
        <v>0</v>
      </c>
      <c r="AM64" s="37">
        <f t="shared" si="31"/>
        <v>0</v>
      </c>
      <c r="AN64" s="37">
        <f t="shared" si="32"/>
        <v>0</v>
      </c>
      <c r="AO64" s="37">
        <f t="shared" si="33"/>
        <v>-200</v>
      </c>
      <c r="AP64" s="37">
        <f t="shared" si="34"/>
        <v>0</v>
      </c>
      <c r="AQ64" s="37">
        <f t="shared" si="35"/>
        <v>0</v>
      </c>
      <c r="AR64" s="37">
        <f t="shared" si="36"/>
        <v>0</v>
      </c>
      <c r="AS64" s="37">
        <f t="shared" si="37"/>
        <v>0</v>
      </c>
    </row>
    <row r="65" spans="19:45" x14ac:dyDescent="0.25">
      <c r="S65" s="34">
        <v>28</v>
      </c>
      <c r="T65" s="37">
        <f t="shared" si="39"/>
        <v>0</v>
      </c>
      <c r="U65" s="37">
        <f t="shared" si="39"/>
        <v>0</v>
      </c>
      <c r="V65" s="37">
        <f t="shared" si="39"/>
        <v>0</v>
      </c>
      <c r="W65" s="37">
        <f t="shared" si="39"/>
        <v>0</v>
      </c>
      <c r="X65" s="37">
        <f t="shared" si="39"/>
        <v>0</v>
      </c>
      <c r="Y65" s="37">
        <f t="shared" si="39"/>
        <v>0</v>
      </c>
      <c r="Z65" s="37">
        <f t="shared" si="39"/>
        <v>0</v>
      </c>
      <c r="AA65" s="37">
        <f t="shared" si="39"/>
        <v>0</v>
      </c>
      <c r="AB65" s="37">
        <f t="shared" si="39"/>
        <v>0</v>
      </c>
      <c r="AC65" s="37">
        <f t="shared" si="39"/>
        <v>0</v>
      </c>
      <c r="AD65" s="37">
        <f t="shared" si="39"/>
        <v>0</v>
      </c>
      <c r="AE65" s="37">
        <f t="shared" si="39"/>
        <v>0</v>
      </c>
      <c r="AG65" s="34">
        <v>28</v>
      </c>
      <c r="AH65" s="37">
        <f t="shared" si="26"/>
        <v>0</v>
      </c>
      <c r="AI65" s="37">
        <f t="shared" si="27"/>
        <v>0</v>
      </c>
      <c r="AJ65" s="37">
        <f t="shared" si="28"/>
        <v>0</v>
      </c>
      <c r="AK65" s="37">
        <f t="shared" si="29"/>
        <v>0</v>
      </c>
      <c r="AL65" s="37">
        <f t="shared" si="30"/>
        <v>0</v>
      </c>
      <c r="AM65" s="37">
        <f t="shared" si="31"/>
        <v>0</v>
      </c>
      <c r="AN65" s="37">
        <f t="shared" si="32"/>
        <v>0</v>
      </c>
      <c r="AO65" s="37">
        <f t="shared" si="33"/>
        <v>0</v>
      </c>
      <c r="AP65" s="37">
        <f t="shared" si="34"/>
        <v>0</v>
      </c>
      <c r="AQ65" s="37">
        <f t="shared" si="35"/>
        <v>0</v>
      </c>
      <c r="AR65" s="37">
        <f t="shared" si="36"/>
        <v>0</v>
      </c>
      <c r="AS65" s="37">
        <f t="shared" si="37"/>
        <v>0</v>
      </c>
    </row>
    <row r="66" spans="19:45" x14ac:dyDescent="0.25">
      <c r="S66" s="34">
        <v>29</v>
      </c>
      <c r="T66" s="37">
        <f>IFERROR(HLOOKUP(DATE($B$2,T$36,$S66),$B$5:$B$6,2,FALSE),0)</f>
        <v>0</v>
      </c>
      <c r="U66" s="24"/>
      <c r="V66" s="37">
        <f t="shared" ref="V66:AE67" si="40">IFERROR(HLOOKUP(DATE($B$2,V$36,$S66),$B$5:$B$6,2,FALSE),0)</f>
        <v>0</v>
      </c>
      <c r="W66" s="37">
        <f t="shared" si="40"/>
        <v>0</v>
      </c>
      <c r="X66" s="37">
        <f t="shared" si="40"/>
        <v>0</v>
      </c>
      <c r="Y66" s="37">
        <f t="shared" si="40"/>
        <v>0</v>
      </c>
      <c r="Z66" s="37">
        <f t="shared" si="40"/>
        <v>0</v>
      </c>
      <c r="AA66" s="37">
        <f t="shared" si="40"/>
        <v>0</v>
      </c>
      <c r="AB66" s="37">
        <f t="shared" si="40"/>
        <v>0</v>
      </c>
      <c r="AC66" s="37">
        <f t="shared" si="40"/>
        <v>0</v>
      </c>
      <c r="AD66" s="37">
        <f t="shared" si="40"/>
        <v>0</v>
      </c>
      <c r="AE66" s="37">
        <f t="shared" si="40"/>
        <v>0</v>
      </c>
      <c r="AG66" s="34">
        <v>29</v>
      </c>
      <c r="AH66" s="37">
        <f t="shared" si="26"/>
        <v>0</v>
      </c>
      <c r="AI66" s="37">
        <f t="shared" si="27"/>
        <v>0</v>
      </c>
      <c r="AJ66" s="37">
        <f t="shared" si="28"/>
        <v>0</v>
      </c>
      <c r="AK66" s="37">
        <f t="shared" si="29"/>
        <v>0</v>
      </c>
      <c r="AL66" s="37">
        <f t="shared" si="30"/>
        <v>0</v>
      </c>
      <c r="AM66" s="37">
        <f t="shared" si="31"/>
        <v>0</v>
      </c>
      <c r="AN66" s="37">
        <f t="shared" si="32"/>
        <v>0</v>
      </c>
      <c r="AO66" s="37">
        <f t="shared" si="33"/>
        <v>0</v>
      </c>
      <c r="AP66" s="37">
        <f t="shared" si="34"/>
        <v>0</v>
      </c>
      <c r="AQ66" s="37">
        <f t="shared" si="35"/>
        <v>0</v>
      </c>
      <c r="AR66" s="37">
        <f t="shared" si="36"/>
        <v>0</v>
      </c>
      <c r="AS66" s="37">
        <f t="shared" si="37"/>
        <v>0</v>
      </c>
    </row>
    <row r="67" spans="19:45" x14ac:dyDescent="0.25">
      <c r="S67" s="34">
        <v>30</v>
      </c>
      <c r="T67" s="37">
        <f>IFERROR(HLOOKUP(DATE($B$2,T$36,$S67),$B$5:$B$6,2,FALSE),0)</f>
        <v>0</v>
      </c>
      <c r="U67" s="24"/>
      <c r="V67" s="37">
        <f t="shared" si="40"/>
        <v>0</v>
      </c>
      <c r="W67" s="37">
        <f t="shared" si="40"/>
        <v>0</v>
      </c>
      <c r="X67" s="37">
        <f t="shared" si="40"/>
        <v>0</v>
      </c>
      <c r="Y67" s="37">
        <f t="shared" si="40"/>
        <v>0</v>
      </c>
      <c r="Z67" s="37">
        <f t="shared" si="40"/>
        <v>0</v>
      </c>
      <c r="AA67" s="37">
        <f t="shared" si="40"/>
        <v>0</v>
      </c>
      <c r="AB67" s="37">
        <f t="shared" si="40"/>
        <v>0</v>
      </c>
      <c r="AC67" s="37">
        <f t="shared" si="40"/>
        <v>0</v>
      </c>
      <c r="AD67" s="37">
        <f t="shared" si="40"/>
        <v>0</v>
      </c>
      <c r="AE67" s="37">
        <f t="shared" si="40"/>
        <v>0</v>
      </c>
      <c r="AG67" s="34">
        <v>30</v>
      </c>
      <c r="AH67" s="37">
        <f t="shared" si="26"/>
        <v>0</v>
      </c>
      <c r="AI67" s="37">
        <f t="shared" si="27"/>
        <v>0</v>
      </c>
      <c r="AJ67" s="37">
        <f t="shared" si="28"/>
        <v>0</v>
      </c>
      <c r="AK67" s="37">
        <f t="shared" si="29"/>
        <v>0</v>
      </c>
      <c r="AL67" s="37">
        <f t="shared" si="30"/>
        <v>0</v>
      </c>
      <c r="AM67" s="37">
        <f t="shared" si="31"/>
        <v>0</v>
      </c>
      <c r="AN67" s="37">
        <f t="shared" si="32"/>
        <v>0</v>
      </c>
      <c r="AO67" s="37">
        <f t="shared" si="33"/>
        <v>0</v>
      </c>
      <c r="AP67" s="37">
        <f t="shared" si="34"/>
        <v>0</v>
      </c>
      <c r="AQ67" s="37">
        <f t="shared" si="35"/>
        <v>0</v>
      </c>
      <c r="AR67" s="37">
        <f t="shared" si="36"/>
        <v>0</v>
      </c>
      <c r="AS67" s="37">
        <f t="shared" si="37"/>
        <v>0</v>
      </c>
    </row>
    <row r="68" spans="19:45" x14ac:dyDescent="0.25">
      <c r="S68" s="34">
        <v>31</v>
      </c>
      <c r="T68" s="37">
        <f>IFERROR(HLOOKUP(DATE($B$2,T$36,$S68),$B$5:$B$6,2,FALSE),0)</f>
        <v>0</v>
      </c>
      <c r="U68" s="24"/>
      <c r="V68" s="37">
        <f>IFERROR(HLOOKUP(DATE($B$2,V$36,$S68),$B$5:$B$6,2,FALSE),0)</f>
        <v>0</v>
      </c>
      <c r="W68" s="24"/>
      <c r="X68" s="37">
        <f>IFERROR(HLOOKUP(DATE($B$2,X$36,$S68),$B$5:$B$6,2,FALSE),0)</f>
        <v>0</v>
      </c>
      <c r="Y68" s="24"/>
      <c r="Z68" s="37">
        <f>IFERROR(HLOOKUP(DATE($B$2,Z$36,$S68),$B$5:$B$6,2,FALSE),0)</f>
        <v>0</v>
      </c>
      <c r="AA68" s="37">
        <f>IFERROR(HLOOKUP(DATE($B$2,AA$36,$S68),$B$5:$B$6,2,FALSE),0)</f>
        <v>0</v>
      </c>
      <c r="AB68" s="24"/>
      <c r="AC68" s="37">
        <f>IFERROR(HLOOKUP(DATE($B$2,AC$36,$S68),$B$5:$B$6,2,FALSE),0)</f>
        <v>0</v>
      </c>
      <c r="AD68" s="24"/>
      <c r="AE68" s="37">
        <f>IFERROR(HLOOKUP(DATE($B$2,AE$36,$S68),$B$5:$B$6,2,FALSE),0)</f>
        <v>0</v>
      </c>
      <c r="AG68" s="34">
        <v>31</v>
      </c>
      <c r="AH68" s="37">
        <f t="shared" si="26"/>
        <v>0</v>
      </c>
      <c r="AI68" s="37">
        <f t="shared" si="27"/>
        <v>0</v>
      </c>
      <c r="AJ68" s="37">
        <f t="shared" si="28"/>
        <v>0</v>
      </c>
      <c r="AK68" s="37">
        <f t="shared" si="29"/>
        <v>0</v>
      </c>
      <c r="AL68" s="37">
        <f t="shared" si="30"/>
        <v>0</v>
      </c>
      <c r="AM68" s="37">
        <f t="shared" si="31"/>
        <v>0</v>
      </c>
      <c r="AN68" s="37">
        <f t="shared" si="32"/>
        <v>0</v>
      </c>
      <c r="AO68" s="37">
        <f t="shared" si="33"/>
        <v>0</v>
      </c>
      <c r="AP68" s="37">
        <f t="shared" si="34"/>
        <v>0</v>
      </c>
      <c r="AQ68" s="37">
        <f t="shared" si="35"/>
        <v>0</v>
      </c>
      <c r="AR68" s="37">
        <f t="shared" si="36"/>
        <v>0</v>
      </c>
      <c r="AS68" s="37">
        <f t="shared" si="37"/>
        <v>0</v>
      </c>
    </row>
    <row r="69" spans="19:45" x14ac:dyDescent="0.25">
      <c r="S69" s="1"/>
      <c r="AG69" s="1"/>
    </row>
    <row r="70" spans="19:45" x14ac:dyDescent="0.25">
      <c r="S70" s="41"/>
      <c r="T70" s="42">
        <v>1</v>
      </c>
      <c r="U70" s="42">
        <v>2</v>
      </c>
      <c r="V70" s="42">
        <v>3</v>
      </c>
      <c r="W70" s="42">
        <v>4</v>
      </c>
      <c r="X70" s="42">
        <v>5</v>
      </c>
      <c r="Y70" s="42">
        <v>6</v>
      </c>
      <c r="Z70" s="42">
        <v>7</v>
      </c>
      <c r="AA70" s="42">
        <v>8</v>
      </c>
      <c r="AB70" s="42">
        <v>9</v>
      </c>
      <c r="AC70" s="42">
        <v>10</v>
      </c>
      <c r="AD70" s="42">
        <v>11</v>
      </c>
      <c r="AE70" s="42">
        <v>12</v>
      </c>
      <c r="AG70" s="41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</row>
    <row r="71" spans="19:45" x14ac:dyDescent="0.25">
      <c r="S71" s="41" t="s">
        <v>20</v>
      </c>
      <c r="T71" s="43" t="s">
        <v>2</v>
      </c>
      <c r="U71" s="43" t="s">
        <v>28</v>
      </c>
      <c r="V71" s="43" t="s">
        <v>3</v>
      </c>
      <c r="W71" s="43" t="s">
        <v>4</v>
      </c>
      <c r="X71" s="43" t="s">
        <v>5</v>
      </c>
      <c r="Y71" s="43" t="s">
        <v>6</v>
      </c>
      <c r="Z71" s="43" t="s">
        <v>7</v>
      </c>
      <c r="AA71" s="43" t="s">
        <v>29</v>
      </c>
      <c r="AB71" s="43" t="s">
        <v>8</v>
      </c>
      <c r="AC71" s="43" t="s">
        <v>9</v>
      </c>
      <c r="AD71" s="43" t="s">
        <v>10</v>
      </c>
      <c r="AE71" s="43" t="s">
        <v>30</v>
      </c>
      <c r="AG71" s="41" t="s">
        <v>23</v>
      </c>
      <c r="AH71" s="43" t="s">
        <v>2</v>
      </c>
      <c r="AI71" s="43" t="s">
        <v>28</v>
      </c>
      <c r="AJ71" s="43" t="s">
        <v>3</v>
      </c>
      <c r="AK71" s="43" t="s">
        <v>4</v>
      </c>
      <c r="AL71" s="43" t="s">
        <v>5</v>
      </c>
      <c r="AM71" s="43" t="s">
        <v>6</v>
      </c>
      <c r="AN71" s="43" t="s">
        <v>7</v>
      </c>
      <c r="AO71" s="43" t="s">
        <v>29</v>
      </c>
      <c r="AP71" s="43" t="s">
        <v>8</v>
      </c>
      <c r="AQ71" s="43" t="s">
        <v>9</v>
      </c>
      <c r="AR71" s="43" t="s">
        <v>10</v>
      </c>
      <c r="AS71" s="43" t="s">
        <v>30</v>
      </c>
    </row>
    <row r="72" spans="19:45" x14ac:dyDescent="0.25">
      <c r="S72" s="41">
        <v>1</v>
      </c>
      <c r="T72" s="44">
        <f t="shared" ref="T72:AE81" si="41">IFERROR(HLOOKUP(DATE($B$2,T$70,$S72),$B$10:$B$11,2,FALSE),0)</f>
        <v>0</v>
      </c>
      <c r="U72" s="44">
        <f t="shared" si="41"/>
        <v>0</v>
      </c>
      <c r="V72" s="44">
        <f t="shared" si="41"/>
        <v>0</v>
      </c>
      <c r="W72" s="44">
        <f t="shared" si="41"/>
        <v>0</v>
      </c>
      <c r="X72" s="44">
        <f t="shared" si="41"/>
        <v>0</v>
      </c>
      <c r="Y72" s="44">
        <f t="shared" si="41"/>
        <v>0</v>
      </c>
      <c r="Z72" s="44">
        <f t="shared" si="41"/>
        <v>0</v>
      </c>
      <c r="AA72" s="44">
        <f t="shared" si="41"/>
        <v>0</v>
      </c>
      <c r="AB72" s="44">
        <f t="shared" si="41"/>
        <v>0</v>
      </c>
      <c r="AC72" s="44">
        <f t="shared" si="41"/>
        <v>0</v>
      </c>
      <c r="AD72" s="44">
        <f t="shared" si="41"/>
        <v>0</v>
      </c>
      <c r="AE72" s="44">
        <f t="shared" si="41"/>
        <v>0</v>
      </c>
      <c r="AG72" s="41">
        <v>1</v>
      </c>
      <c r="AH72" s="44">
        <f>(SUMIFS(Recettes!$F:$F,Recettes!$E:$E,$AG72,Recettes!$C:$C,AH$71)+
SUMIFS(Recettes!$K:$K,Recettes!$J:$J,$AG72,Recettes!$H:$H,AH$71)+
SUMIFS(Recettes!$P:$P,Recettes!$O:$O,$AG72,Recettes!$M:$M,AH$71)+
SUMIFS(Recettes!$U:$U,Recettes!$T:$T,$AG72,Recettes!$R:$R,AH$71))</f>
        <v>0</v>
      </c>
      <c r="AI72" s="44">
        <f>(SUMIFS(Recettes!$F:$F,Recettes!$E:$E,$AG72,Recettes!$C:$C,AI$71)+
SUMIFS(Recettes!$K:$K,Recettes!$J:$J,$AG72,Recettes!$H:$H,AI$71)+
SUMIFS(Recettes!$P:$P,Recettes!$O:$O,$AG72,Recettes!$M:$M,AI$71)+
SUMIFS(Recettes!$U:$U,Recettes!$T:$T,$AG72,Recettes!$R:$R,AI$71))</f>
        <v>0</v>
      </c>
      <c r="AJ72" s="44">
        <f>(SUMIFS(Recettes!$F:$F,Recettes!$E:$E,$AG72,Recettes!$C:$C,AJ$71)+
SUMIFS(Recettes!$K:$K,Recettes!$J:$J,$AG72,Recettes!$H:$H,AJ$71)+
SUMIFS(Recettes!$P:$P,Recettes!$O:$O,$AG72,Recettes!$M:$M,AJ$71)+
SUMIFS(Recettes!$U:$U,Recettes!$T:$T,$AG72,Recettes!$R:$R,AJ$71))</f>
        <v>0</v>
      </c>
      <c r="AK72" s="44">
        <f>(SUMIFS(Recettes!$F:$F,Recettes!$E:$E,$AG72,Recettes!$C:$C,AK$71)+
SUMIFS(Recettes!$K:$K,Recettes!$J:$J,$AG72,Recettes!$H:$H,AK$71)+
SUMIFS(Recettes!$P:$P,Recettes!$O:$O,$AG72,Recettes!$M:$M,AK$71)+
SUMIFS(Recettes!$U:$U,Recettes!$T:$T,$AG72,Recettes!$R:$R,AK$71))</f>
        <v>0</v>
      </c>
      <c r="AL72" s="44">
        <f>(SUMIFS(Recettes!$F:$F,Recettes!$E:$E,$AG72,Recettes!$C:$C,AL$71)+
SUMIFS(Recettes!$K:$K,Recettes!$J:$J,$AG72,Recettes!$H:$H,AL$71)+
SUMIFS(Recettes!$P:$P,Recettes!$O:$O,$AG72,Recettes!$M:$M,AL$71)+
SUMIFS(Recettes!$U:$U,Recettes!$T:$T,$AG72,Recettes!$R:$R,AL$71))</f>
        <v>0</v>
      </c>
      <c r="AM72" s="44">
        <f>(SUMIFS(Recettes!$F:$F,Recettes!$E:$E,$AG72,Recettes!$C:$C,AM$71)+
SUMIFS(Recettes!$K:$K,Recettes!$J:$J,$AG72,Recettes!$H:$H,AM$71)+
SUMIFS(Recettes!$P:$P,Recettes!$O:$O,$AG72,Recettes!$M:$M,AM$71)+
SUMIFS(Recettes!$U:$U,Recettes!$T:$T,$AG72,Recettes!$R:$R,AM$71))</f>
        <v>0</v>
      </c>
      <c r="AN72" s="44">
        <f>(SUMIFS(Recettes!$F:$F,Recettes!$E:$E,$AG72,Recettes!$C:$C,AN$71)+
SUMIFS(Recettes!$K:$K,Recettes!$J:$J,$AG72,Recettes!$H:$H,AN$71)+
SUMIFS(Recettes!$P:$P,Recettes!$O:$O,$AG72,Recettes!$M:$M,AN$71)+
SUMIFS(Recettes!$U:$U,Recettes!$T:$T,$AG72,Recettes!$R:$R,AN$71))</f>
        <v>0</v>
      </c>
      <c r="AO72" s="44">
        <f>(SUMIFS(Recettes!$F:$F,Recettes!$E:$E,$AG72,Recettes!$C:$C,AO$71)+
SUMIFS(Recettes!$K:$K,Recettes!$J:$J,$AG72,Recettes!$H:$H,AO$71)+
SUMIFS(Recettes!$P:$P,Recettes!$O:$O,$AG72,Recettes!$M:$M,AO$71)+
SUMIFS(Recettes!$U:$U,Recettes!$T:$T,$AG72,Recettes!$R:$R,AO$71))</f>
        <v>0</v>
      </c>
      <c r="AP72" s="44">
        <f>(SUMIFS(Recettes!$F:$F,Recettes!$E:$E,$AG72,Recettes!$C:$C,AP$71)+
SUMIFS(Recettes!$K:$K,Recettes!$J:$J,$AG72,Recettes!$H:$H,AP$71)+
SUMIFS(Recettes!$P:$P,Recettes!$O:$O,$AG72,Recettes!$M:$M,AP$71)+
SUMIFS(Recettes!$U:$U,Recettes!$T:$T,$AG72,Recettes!$R:$R,AP$71))</f>
        <v>0</v>
      </c>
      <c r="AQ72" s="44">
        <f>(SUMIFS(Recettes!$F:$F,Recettes!$E:$E,$AG72,Recettes!$C:$C,AQ$71)+
SUMIFS(Recettes!$K:$K,Recettes!$J:$J,$AG72,Recettes!$H:$H,AQ$71)+
SUMIFS(Recettes!$P:$P,Recettes!$O:$O,$AG72,Recettes!$M:$M,AQ$71)+
SUMIFS(Recettes!$U:$U,Recettes!$T:$T,$AG72,Recettes!$R:$R,AQ$71))</f>
        <v>0</v>
      </c>
      <c r="AR72" s="44">
        <f>(SUMIFS(Recettes!$F:$F,Recettes!$E:$E,$AG72,Recettes!$C:$C,AR$71)+
SUMIFS(Recettes!$K:$K,Recettes!$J:$J,$AG72,Recettes!$H:$H,AR$71)+
SUMIFS(Recettes!$P:$P,Recettes!$O:$O,$AG72,Recettes!$M:$M,AR$71)+
SUMIFS(Recettes!$U:$U,Recettes!$T:$T,$AG72,Recettes!$R:$R,AR$71))</f>
        <v>0</v>
      </c>
      <c r="AS72" s="44">
        <f>(SUMIFS(Recettes!$F:$F,Recettes!$E:$E,$AG72,Recettes!$C:$C,AS$71)+
SUMIFS(Recettes!$K:$K,Recettes!$J:$J,$AG72,Recettes!$H:$H,AS$71)+
SUMIFS(Recettes!$P:$P,Recettes!$O:$O,$AG72,Recettes!$M:$M,AS$71)+
SUMIFS(Recettes!$U:$U,Recettes!$T:$T,$AG72,Recettes!$R:$R,AS$71))</f>
        <v>0</v>
      </c>
    </row>
    <row r="73" spans="19:45" x14ac:dyDescent="0.25">
      <c r="S73" s="41">
        <v>2</v>
      </c>
      <c r="T73" s="44">
        <f t="shared" si="41"/>
        <v>0</v>
      </c>
      <c r="U73" s="44">
        <f t="shared" si="41"/>
        <v>0</v>
      </c>
      <c r="V73" s="44">
        <f t="shared" si="41"/>
        <v>0</v>
      </c>
      <c r="W73" s="44">
        <f t="shared" si="41"/>
        <v>0</v>
      </c>
      <c r="X73" s="44">
        <f t="shared" si="41"/>
        <v>0</v>
      </c>
      <c r="Y73" s="44">
        <f t="shared" si="41"/>
        <v>0</v>
      </c>
      <c r="Z73" s="44">
        <f t="shared" si="41"/>
        <v>0</v>
      </c>
      <c r="AA73" s="44">
        <f t="shared" si="41"/>
        <v>0</v>
      </c>
      <c r="AB73" s="44">
        <f t="shared" si="41"/>
        <v>0</v>
      </c>
      <c r="AC73" s="44">
        <f t="shared" si="41"/>
        <v>0</v>
      </c>
      <c r="AD73" s="44">
        <f t="shared" si="41"/>
        <v>0</v>
      </c>
      <c r="AE73" s="44">
        <f t="shared" si="41"/>
        <v>0</v>
      </c>
      <c r="AG73" s="41">
        <v>2</v>
      </c>
      <c r="AH73" s="44">
        <f>(SUMIFS(Recettes!$F:$F,Recettes!$E:$E,$AG73,Recettes!$C:$C,AH$71)+
SUMIFS(Recettes!$K:$K,Recettes!$J:$J,$AG73,Recettes!$H:$H,AH$71)+
SUMIFS(Recettes!$P:$P,Recettes!$O:$O,$AG73,Recettes!$M:$M,AH$71)+
SUMIFS(Recettes!$U:$U,Recettes!$T:$T,$AG73,Recettes!$R:$R,AH$71))</f>
        <v>2574</v>
      </c>
      <c r="AI73" s="44">
        <f>(SUMIFS(Recettes!$F:$F,Recettes!$E:$E,$AG73,Recettes!$C:$C,AI$71)+
SUMIFS(Recettes!$K:$K,Recettes!$J:$J,$AG73,Recettes!$H:$H,AI$71)+
SUMIFS(Recettes!$P:$P,Recettes!$O:$O,$AG73,Recettes!$M:$M,AI$71)+
SUMIFS(Recettes!$U:$U,Recettes!$T:$T,$AG73,Recettes!$R:$R,AI$71))</f>
        <v>2574</v>
      </c>
      <c r="AJ73" s="44">
        <f>(SUMIFS(Recettes!$F:$F,Recettes!$E:$E,$AG73,Recettes!$C:$C,AJ$71)+
SUMIFS(Recettes!$K:$K,Recettes!$J:$J,$AG73,Recettes!$H:$H,AJ$71)+
SUMIFS(Recettes!$P:$P,Recettes!$O:$O,$AG73,Recettes!$M:$M,AJ$71)+
SUMIFS(Recettes!$U:$U,Recettes!$T:$T,$AG73,Recettes!$R:$R,AJ$71))</f>
        <v>2574</v>
      </c>
      <c r="AK73" s="44">
        <f>(SUMIFS(Recettes!$F:$F,Recettes!$E:$E,$AG73,Recettes!$C:$C,AK$71)+
SUMIFS(Recettes!$K:$K,Recettes!$J:$J,$AG73,Recettes!$H:$H,AK$71)+
SUMIFS(Recettes!$P:$P,Recettes!$O:$O,$AG73,Recettes!$M:$M,AK$71)+
SUMIFS(Recettes!$U:$U,Recettes!$T:$T,$AG73,Recettes!$R:$R,AK$71))</f>
        <v>2574</v>
      </c>
      <c r="AL73" s="44">
        <f>(SUMIFS(Recettes!$F:$F,Recettes!$E:$E,$AG73,Recettes!$C:$C,AL$71)+
SUMIFS(Recettes!$K:$K,Recettes!$J:$J,$AG73,Recettes!$H:$H,AL$71)+
SUMIFS(Recettes!$P:$P,Recettes!$O:$O,$AG73,Recettes!$M:$M,AL$71)+
SUMIFS(Recettes!$U:$U,Recettes!$T:$T,$AG73,Recettes!$R:$R,AL$71))</f>
        <v>2574</v>
      </c>
      <c r="AM73" s="44">
        <f>(SUMIFS(Recettes!$F:$F,Recettes!$E:$E,$AG73,Recettes!$C:$C,AM$71)+
SUMIFS(Recettes!$K:$K,Recettes!$J:$J,$AG73,Recettes!$H:$H,AM$71)+
SUMIFS(Recettes!$P:$P,Recettes!$O:$O,$AG73,Recettes!$M:$M,AM$71)+
SUMIFS(Recettes!$U:$U,Recettes!$T:$T,$AG73,Recettes!$R:$R,AM$71))</f>
        <v>2574</v>
      </c>
      <c r="AN73" s="44">
        <f>(SUMIFS(Recettes!$F:$F,Recettes!$E:$E,$AG73,Recettes!$C:$C,AN$71)+
SUMIFS(Recettes!$K:$K,Recettes!$J:$J,$AG73,Recettes!$H:$H,AN$71)+
SUMIFS(Recettes!$P:$P,Recettes!$O:$O,$AG73,Recettes!$M:$M,AN$71)+
SUMIFS(Recettes!$U:$U,Recettes!$T:$T,$AG73,Recettes!$R:$R,AN$71))</f>
        <v>2574</v>
      </c>
      <c r="AO73" s="44">
        <f>(SUMIFS(Recettes!$F:$F,Recettes!$E:$E,$AG73,Recettes!$C:$C,AO$71)+
SUMIFS(Recettes!$K:$K,Recettes!$J:$J,$AG73,Recettes!$H:$H,AO$71)+
SUMIFS(Recettes!$P:$P,Recettes!$O:$O,$AG73,Recettes!$M:$M,AO$71)+
SUMIFS(Recettes!$U:$U,Recettes!$T:$T,$AG73,Recettes!$R:$R,AO$71))</f>
        <v>2574</v>
      </c>
      <c r="AP73" s="44">
        <f>(SUMIFS(Recettes!$F:$F,Recettes!$E:$E,$AG73,Recettes!$C:$C,AP$71)+
SUMIFS(Recettes!$K:$K,Recettes!$J:$J,$AG73,Recettes!$H:$H,AP$71)+
SUMIFS(Recettes!$P:$P,Recettes!$O:$O,$AG73,Recettes!$M:$M,AP$71)+
SUMIFS(Recettes!$U:$U,Recettes!$T:$T,$AG73,Recettes!$R:$R,AP$71))</f>
        <v>2574</v>
      </c>
      <c r="AQ73" s="44">
        <f>(SUMIFS(Recettes!$F:$F,Recettes!$E:$E,$AG73,Recettes!$C:$C,AQ$71)+
SUMIFS(Recettes!$K:$K,Recettes!$J:$J,$AG73,Recettes!$H:$H,AQ$71)+
SUMIFS(Recettes!$P:$P,Recettes!$O:$O,$AG73,Recettes!$M:$M,AQ$71)+
SUMIFS(Recettes!$U:$U,Recettes!$T:$T,$AG73,Recettes!$R:$R,AQ$71))</f>
        <v>2574</v>
      </c>
      <c r="AR73" s="44">
        <f>(SUMIFS(Recettes!$F:$F,Recettes!$E:$E,$AG73,Recettes!$C:$C,AR$71)+
SUMIFS(Recettes!$K:$K,Recettes!$J:$J,$AG73,Recettes!$H:$H,AR$71)+
SUMIFS(Recettes!$P:$P,Recettes!$O:$O,$AG73,Recettes!$M:$M,AR$71)+
SUMIFS(Recettes!$U:$U,Recettes!$T:$T,$AG73,Recettes!$R:$R,AR$71))</f>
        <v>2574</v>
      </c>
      <c r="AS73" s="44">
        <f>(SUMIFS(Recettes!$F:$F,Recettes!$E:$E,$AG73,Recettes!$C:$C,AS$71)+
SUMIFS(Recettes!$K:$K,Recettes!$J:$J,$AG73,Recettes!$H:$H,AS$71)+
SUMIFS(Recettes!$P:$P,Recettes!$O:$O,$AG73,Recettes!$M:$M,AS$71)+
SUMIFS(Recettes!$U:$U,Recettes!$T:$T,$AG73,Recettes!$R:$R,AS$71))</f>
        <v>2574</v>
      </c>
    </row>
    <row r="74" spans="19:45" x14ac:dyDescent="0.25">
      <c r="S74" s="41">
        <v>3</v>
      </c>
      <c r="T74" s="44">
        <f t="shared" si="41"/>
        <v>0</v>
      </c>
      <c r="U74" s="44">
        <f t="shared" si="41"/>
        <v>0</v>
      </c>
      <c r="V74" s="44">
        <f t="shared" si="41"/>
        <v>0</v>
      </c>
      <c r="W74" s="44">
        <f t="shared" si="41"/>
        <v>0</v>
      </c>
      <c r="X74" s="44">
        <f t="shared" si="41"/>
        <v>0</v>
      </c>
      <c r="Y74" s="44">
        <f t="shared" si="41"/>
        <v>0</v>
      </c>
      <c r="Z74" s="44">
        <f t="shared" si="41"/>
        <v>0</v>
      </c>
      <c r="AA74" s="44">
        <f t="shared" si="41"/>
        <v>0</v>
      </c>
      <c r="AB74" s="44">
        <f t="shared" si="41"/>
        <v>0</v>
      </c>
      <c r="AC74" s="44">
        <f t="shared" si="41"/>
        <v>0</v>
      </c>
      <c r="AD74" s="44">
        <f t="shared" si="41"/>
        <v>0</v>
      </c>
      <c r="AE74" s="44">
        <f t="shared" si="41"/>
        <v>0</v>
      </c>
      <c r="AG74" s="41">
        <v>3</v>
      </c>
      <c r="AH74" s="44">
        <f>(SUMIFS(Recettes!$F:$F,Recettes!$E:$E,$AG74,Recettes!$C:$C,AH$71)+
SUMIFS(Recettes!$K:$K,Recettes!$J:$J,$AG74,Recettes!$H:$H,AH$71)+
SUMIFS(Recettes!$P:$P,Recettes!$O:$O,$AG74,Recettes!$M:$M,AH$71)+
SUMIFS(Recettes!$U:$U,Recettes!$T:$T,$AG74,Recettes!$R:$R,AH$71))</f>
        <v>0</v>
      </c>
      <c r="AI74" s="44">
        <f>(SUMIFS(Recettes!$F:$F,Recettes!$E:$E,$AG74,Recettes!$C:$C,AI$71)+
SUMIFS(Recettes!$K:$K,Recettes!$J:$J,$AG74,Recettes!$H:$H,AI$71)+
SUMIFS(Recettes!$P:$P,Recettes!$O:$O,$AG74,Recettes!$M:$M,AI$71)+
SUMIFS(Recettes!$U:$U,Recettes!$T:$T,$AG74,Recettes!$R:$R,AI$71))</f>
        <v>0</v>
      </c>
      <c r="AJ74" s="44">
        <f>(SUMIFS(Recettes!$F:$F,Recettes!$E:$E,$AG74,Recettes!$C:$C,AJ$71)+
SUMIFS(Recettes!$K:$K,Recettes!$J:$J,$AG74,Recettes!$H:$H,AJ$71)+
SUMIFS(Recettes!$P:$P,Recettes!$O:$O,$AG74,Recettes!$M:$M,AJ$71)+
SUMIFS(Recettes!$U:$U,Recettes!$T:$T,$AG74,Recettes!$R:$R,AJ$71))</f>
        <v>0</v>
      </c>
      <c r="AK74" s="44">
        <f>(SUMIFS(Recettes!$F:$F,Recettes!$E:$E,$AG74,Recettes!$C:$C,AK$71)+
SUMIFS(Recettes!$K:$K,Recettes!$J:$J,$AG74,Recettes!$H:$H,AK$71)+
SUMIFS(Recettes!$P:$P,Recettes!$O:$O,$AG74,Recettes!$M:$M,AK$71)+
SUMIFS(Recettes!$U:$U,Recettes!$T:$T,$AG74,Recettes!$R:$R,AK$71))</f>
        <v>0</v>
      </c>
      <c r="AL74" s="44">
        <f>(SUMIFS(Recettes!$F:$F,Recettes!$E:$E,$AG74,Recettes!$C:$C,AL$71)+
SUMIFS(Recettes!$K:$K,Recettes!$J:$J,$AG74,Recettes!$H:$H,AL$71)+
SUMIFS(Recettes!$P:$P,Recettes!$O:$O,$AG74,Recettes!$M:$M,AL$71)+
SUMIFS(Recettes!$U:$U,Recettes!$T:$T,$AG74,Recettes!$R:$R,AL$71))</f>
        <v>0</v>
      </c>
      <c r="AM74" s="44">
        <f>(SUMIFS(Recettes!$F:$F,Recettes!$E:$E,$AG74,Recettes!$C:$C,AM$71)+
SUMIFS(Recettes!$K:$K,Recettes!$J:$J,$AG74,Recettes!$H:$H,AM$71)+
SUMIFS(Recettes!$P:$P,Recettes!$O:$O,$AG74,Recettes!$M:$M,AM$71)+
SUMIFS(Recettes!$U:$U,Recettes!$T:$T,$AG74,Recettes!$R:$R,AM$71))</f>
        <v>0</v>
      </c>
      <c r="AN74" s="44">
        <f>(SUMIFS(Recettes!$F:$F,Recettes!$E:$E,$AG74,Recettes!$C:$C,AN$71)+
SUMIFS(Recettes!$K:$K,Recettes!$J:$J,$AG74,Recettes!$H:$H,AN$71)+
SUMIFS(Recettes!$P:$P,Recettes!$O:$O,$AG74,Recettes!$M:$M,AN$71)+
SUMIFS(Recettes!$U:$U,Recettes!$T:$T,$AG74,Recettes!$R:$R,AN$71))</f>
        <v>0</v>
      </c>
      <c r="AO74" s="44">
        <f>(SUMIFS(Recettes!$F:$F,Recettes!$E:$E,$AG74,Recettes!$C:$C,AO$71)+
SUMIFS(Recettes!$K:$K,Recettes!$J:$J,$AG74,Recettes!$H:$H,AO$71)+
SUMIFS(Recettes!$P:$P,Recettes!$O:$O,$AG74,Recettes!$M:$M,AO$71)+
SUMIFS(Recettes!$U:$U,Recettes!$T:$T,$AG74,Recettes!$R:$R,AO$71))</f>
        <v>0</v>
      </c>
      <c r="AP74" s="44">
        <f>(SUMIFS(Recettes!$F:$F,Recettes!$E:$E,$AG74,Recettes!$C:$C,AP$71)+
SUMIFS(Recettes!$K:$K,Recettes!$J:$J,$AG74,Recettes!$H:$H,AP$71)+
SUMIFS(Recettes!$P:$P,Recettes!$O:$O,$AG74,Recettes!$M:$M,AP$71)+
SUMIFS(Recettes!$U:$U,Recettes!$T:$T,$AG74,Recettes!$R:$R,AP$71))</f>
        <v>0</v>
      </c>
      <c r="AQ74" s="44">
        <f>(SUMIFS(Recettes!$F:$F,Recettes!$E:$E,$AG74,Recettes!$C:$C,AQ$71)+
SUMIFS(Recettes!$K:$K,Recettes!$J:$J,$AG74,Recettes!$H:$H,AQ$71)+
SUMIFS(Recettes!$P:$P,Recettes!$O:$O,$AG74,Recettes!$M:$M,AQ$71)+
SUMIFS(Recettes!$U:$U,Recettes!$T:$T,$AG74,Recettes!$R:$R,AQ$71))</f>
        <v>0</v>
      </c>
      <c r="AR74" s="44">
        <f>(SUMIFS(Recettes!$F:$F,Recettes!$E:$E,$AG74,Recettes!$C:$C,AR$71)+
SUMIFS(Recettes!$K:$K,Recettes!$J:$J,$AG74,Recettes!$H:$H,AR$71)+
SUMIFS(Recettes!$P:$P,Recettes!$O:$O,$AG74,Recettes!$M:$M,AR$71)+
SUMIFS(Recettes!$U:$U,Recettes!$T:$T,$AG74,Recettes!$R:$R,AR$71))</f>
        <v>0</v>
      </c>
      <c r="AS74" s="44">
        <f>(SUMIFS(Recettes!$F:$F,Recettes!$E:$E,$AG74,Recettes!$C:$C,AS$71)+
SUMIFS(Recettes!$K:$K,Recettes!$J:$J,$AG74,Recettes!$H:$H,AS$71)+
SUMIFS(Recettes!$P:$P,Recettes!$O:$O,$AG74,Recettes!$M:$M,AS$71)+
SUMIFS(Recettes!$U:$U,Recettes!$T:$T,$AG74,Recettes!$R:$R,AS$71))</f>
        <v>0</v>
      </c>
    </row>
    <row r="75" spans="19:45" x14ac:dyDescent="0.25">
      <c r="S75" s="41">
        <v>4</v>
      </c>
      <c r="T75" s="44">
        <f t="shared" si="41"/>
        <v>0</v>
      </c>
      <c r="U75" s="44">
        <f t="shared" si="41"/>
        <v>0</v>
      </c>
      <c r="V75" s="44">
        <f t="shared" si="41"/>
        <v>0</v>
      </c>
      <c r="W75" s="44">
        <f t="shared" si="41"/>
        <v>0</v>
      </c>
      <c r="X75" s="44">
        <f t="shared" si="41"/>
        <v>0</v>
      </c>
      <c r="Y75" s="44">
        <f t="shared" si="41"/>
        <v>0</v>
      </c>
      <c r="Z75" s="44">
        <f t="shared" si="41"/>
        <v>0</v>
      </c>
      <c r="AA75" s="44">
        <f t="shared" si="41"/>
        <v>0</v>
      </c>
      <c r="AB75" s="44">
        <f t="shared" si="41"/>
        <v>0</v>
      </c>
      <c r="AC75" s="44">
        <f t="shared" si="41"/>
        <v>0</v>
      </c>
      <c r="AD75" s="44">
        <f t="shared" si="41"/>
        <v>0</v>
      </c>
      <c r="AE75" s="44">
        <f t="shared" si="41"/>
        <v>0</v>
      </c>
      <c r="AG75" s="41">
        <v>4</v>
      </c>
      <c r="AH75" s="44">
        <f>(SUMIFS(Recettes!$F:$F,Recettes!$E:$E,$AG75,Recettes!$C:$C,AH$71)+
SUMIFS(Recettes!$K:$K,Recettes!$J:$J,$AG75,Recettes!$H:$H,AH$71)+
SUMIFS(Recettes!$P:$P,Recettes!$O:$O,$AG75,Recettes!$M:$M,AH$71)+
SUMIFS(Recettes!$U:$U,Recettes!$T:$T,$AG75,Recettes!$R:$R,AH$71))</f>
        <v>0</v>
      </c>
      <c r="AI75" s="44">
        <f>(SUMIFS(Recettes!$F:$F,Recettes!$E:$E,$AG75,Recettes!$C:$C,AI$71)+
SUMIFS(Recettes!$K:$K,Recettes!$J:$J,$AG75,Recettes!$H:$H,AI$71)+
SUMIFS(Recettes!$P:$P,Recettes!$O:$O,$AG75,Recettes!$M:$M,AI$71)+
SUMIFS(Recettes!$U:$U,Recettes!$T:$T,$AG75,Recettes!$R:$R,AI$71))</f>
        <v>0</v>
      </c>
      <c r="AJ75" s="44">
        <f>(SUMIFS(Recettes!$F:$F,Recettes!$E:$E,$AG75,Recettes!$C:$C,AJ$71)+
SUMIFS(Recettes!$K:$K,Recettes!$J:$J,$AG75,Recettes!$H:$H,AJ$71)+
SUMIFS(Recettes!$P:$P,Recettes!$O:$O,$AG75,Recettes!$M:$M,AJ$71)+
SUMIFS(Recettes!$U:$U,Recettes!$T:$T,$AG75,Recettes!$R:$R,AJ$71))</f>
        <v>0</v>
      </c>
      <c r="AK75" s="44">
        <f>(SUMIFS(Recettes!$F:$F,Recettes!$E:$E,$AG75,Recettes!$C:$C,AK$71)+
SUMIFS(Recettes!$K:$K,Recettes!$J:$J,$AG75,Recettes!$H:$H,AK$71)+
SUMIFS(Recettes!$P:$P,Recettes!$O:$O,$AG75,Recettes!$M:$M,AK$71)+
SUMIFS(Recettes!$U:$U,Recettes!$T:$T,$AG75,Recettes!$R:$R,AK$71))</f>
        <v>0</v>
      </c>
      <c r="AL75" s="44">
        <f>(SUMIFS(Recettes!$F:$F,Recettes!$E:$E,$AG75,Recettes!$C:$C,AL$71)+
SUMIFS(Recettes!$K:$K,Recettes!$J:$J,$AG75,Recettes!$H:$H,AL$71)+
SUMIFS(Recettes!$P:$P,Recettes!$O:$O,$AG75,Recettes!$M:$M,AL$71)+
SUMIFS(Recettes!$U:$U,Recettes!$T:$T,$AG75,Recettes!$R:$R,AL$71))</f>
        <v>0</v>
      </c>
      <c r="AM75" s="44">
        <f>(SUMIFS(Recettes!$F:$F,Recettes!$E:$E,$AG75,Recettes!$C:$C,AM$71)+
SUMIFS(Recettes!$K:$K,Recettes!$J:$J,$AG75,Recettes!$H:$H,AM$71)+
SUMIFS(Recettes!$P:$P,Recettes!$O:$O,$AG75,Recettes!$M:$M,AM$71)+
SUMIFS(Recettes!$U:$U,Recettes!$T:$T,$AG75,Recettes!$R:$R,AM$71))</f>
        <v>0</v>
      </c>
      <c r="AN75" s="44">
        <f>(SUMIFS(Recettes!$F:$F,Recettes!$E:$E,$AG75,Recettes!$C:$C,AN$71)+
SUMIFS(Recettes!$K:$K,Recettes!$J:$J,$AG75,Recettes!$H:$H,AN$71)+
SUMIFS(Recettes!$P:$P,Recettes!$O:$O,$AG75,Recettes!$M:$M,AN$71)+
SUMIFS(Recettes!$U:$U,Recettes!$T:$T,$AG75,Recettes!$R:$R,AN$71))</f>
        <v>0</v>
      </c>
      <c r="AO75" s="44">
        <f>(SUMIFS(Recettes!$F:$F,Recettes!$E:$E,$AG75,Recettes!$C:$C,AO$71)+
SUMIFS(Recettes!$K:$K,Recettes!$J:$J,$AG75,Recettes!$H:$H,AO$71)+
SUMIFS(Recettes!$P:$P,Recettes!$O:$O,$AG75,Recettes!$M:$M,AO$71)+
SUMIFS(Recettes!$U:$U,Recettes!$T:$T,$AG75,Recettes!$R:$R,AO$71))</f>
        <v>0</v>
      </c>
      <c r="AP75" s="44">
        <f>(SUMIFS(Recettes!$F:$F,Recettes!$E:$E,$AG75,Recettes!$C:$C,AP$71)+
SUMIFS(Recettes!$K:$K,Recettes!$J:$J,$AG75,Recettes!$H:$H,AP$71)+
SUMIFS(Recettes!$P:$P,Recettes!$O:$O,$AG75,Recettes!$M:$M,AP$71)+
SUMIFS(Recettes!$U:$U,Recettes!$T:$T,$AG75,Recettes!$R:$R,AP$71))</f>
        <v>0</v>
      </c>
      <c r="AQ75" s="44">
        <f>(SUMIFS(Recettes!$F:$F,Recettes!$E:$E,$AG75,Recettes!$C:$C,AQ$71)+
SUMIFS(Recettes!$K:$K,Recettes!$J:$J,$AG75,Recettes!$H:$H,AQ$71)+
SUMIFS(Recettes!$P:$P,Recettes!$O:$O,$AG75,Recettes!$M:$M,AQ$71)+
SUMIFS(Recettes!$U:$U,Recettes!$T:$T,$AG75,Recettes!$R:$R,AQ$71))</f>
        <v>0</v>
      </c>
      <c r="AR75" s="44">
        <f>(SUMIFS(Recettes!$F:$F,Recettes!$E:$E,$AG75,Recettes!$C:$C,AR$71)+
SUMIFS(Recettes!$K:$K,Recettes!$J:$J,$AG75,Recettes!$H:$H,AR$71)+
SUMIFS(Recettes!$P:$P,Recettes!$O:$O,$AG75,Recettes!$M:$M,AR$71)+
SUMIFS(Recettes!$U:$U,Recettes!$T:$T,$AG75,Recettes!$R:$R,AR$71))</f>
        <v>0</v>
      </c>
      <c r="AS75" s="44">
        <f>(SUMIFS(Recettes!$F:$F,Recettes!$E:$E,$AG75,Recettes!$C:$C,AS$71)+
SUMIFS(Recettes!$K:$K,Recettes!$J:$J,$AG75,Recettes!$H:$H,AS$71)+
SUMIFS(Recettes!$P:$P,Recettes!$O:$O,$AG75,Recettes!$M:$M,AS$71)+
SUMIFS(Recettes!$U:$U,Recettes!$T:$T,$AG75,Recettes!$R:$R,AS$71))</f>
        <v>0</v>
      </c>
    </row>
    <row r="76" spans="19:45" x14ac:dyDescent="0.25">
      <c r="S76" s="41">
        <v>5</v>
      </c>
      <c r="T76" s="44">
        <f t="shared" si="41"/>
        <v>0</v>
      </c>
      <c r="U76" s="44">
        <f t="shared" si="41"/>
        <v>0</v>
      </c>
      <c r="V76" s="44">
        <f t="shared" si="41"/>
        <v>0</v>
      </c>
      <c r="W76" s="44">
        <f t="shared" si="41"/>
        <v>0</v>
      </c>
      <c r="X76" s="44">
        <f t="shared" si="41"/>
        <v>0</v>
      </c>
      <c r="Y76" s="44">
        <f t="shared" si="41"/>
        <v>0</v>
      </c>
      <c r="Z76" s="44">
        <f t="shared" si="41"/>
        <v>0</v>
      </c>
      <c r="AA76" s="44">
        <f t="shared" si="41"/>
        <v>0</v>
      </c>
      <c r="AB76" s="44">
        <f t="shared" si="41"/>
        <v>0</v>
      </c>
      <c r="AC76" s="44">
        <f t="shared" si="41"/>
        <v>0</v>
      </c>
      <c r="AD76" s="44">
        <f t="shared" si="41"/>
        <v>0</v>
      </c>
      <c r="AE76" s="44">
        <f t="shared" si="41"/>
        <v>0</v>
      </c>
      <c r="AG76" s="41">
        <v>5</v>
      </c>
      <c r="AH76" s="44">
        <f>(SUMIFS(Recettes!$F:$F,Recettes!$E:$E,$AG76,Recettes!$C:$C,AH$71)+
SUMIFS(Recettes!$K:$K,Recettes!$J:$J,$AG76,Recettes!$H:$H,AH$71)+
SUMIFS(Recettes!$P:$P,Recettes!$O:$O,$AG76,Recettes!$M:$M,AH$71)+
SUMIFS(Recettes!$U:$U,Recettes!$T:$T,$AG76,Recettes!$R:$R,AH$71))</f>
        <v>0</v>
      </c>
      <c r="AI76" s="44">
        <f>(SUMIFS(Recettes!$F:$F,Recettes!$E:$E,$AG76,Recettes!$C:$C,AI$71)+
SUMIFS(Recettes!$K:$K,Recettes!$J:$J,$AG76,Recettes!$H:$H,AI$71)+
SUMIFS(Recettes!$P:$P,Recettes!$O:$O,$AG76,Recettes!$M:$M,AI$71)+
SUMIFS(Recettes!$U:$U,Recettes!$T:$T,$AG76,Recettes!$R:$R,AI$71))</f>
        <v>0</v>
      </c>
      <c r="AJ76" s="44">
        <f>(SUMIFS(Recettes!$F:$F,Recettes!$E:$E,$AG76,Recettes!$C:$C,AJ$71)+
SUMIFS(Recettes!$K:$K,Recettes!$J:$J,$AG76,Recettes!$H:$H,AJ$71)+
SUMIFS(Recettes!$P:$P,Recettes!$O:$O,$AG76,Recettes!$M:$M,AJ$71)+
SUMIFS(Recettes!$U:$U,Recettes!$T:$T,$AG76,Recettes!$R:$R,AJ$71))</f>
        <v>0</v>
      </c>
      <c r="AK76" s="44">
        <f>(SUMIFS(Recettes!$F:$F,Recettes!$E:$E,$AG76,Recettes!$C:$C,AK$71)+
SUMIFS(Recettes!$K:$K,Recettes!$J:$J,$AG76,Recettes!$H:$H,AK$71)+
SUMIFS(Recettes!$P:$P,Recettes!$O:$O,$AG76,Recettes!$M:$M,AK$71)+
SUMIFS(Recettes!$U:$U,Recettes!$T:$T,$AG76,Recettes!$R:$R,AK$71))</f>
        <v>0</v>
      </c>
      <c r="AL76" s="44">
        <f>(SUMIFS(Recettes!$F:$F,Recettes!$E:$E,$AG76,Recettes!$C:$C,AL$71)+
SUMIFS(Recettes!$K:$K,Recettes!$J:$J,$AG76,Recettes!$H:$H,AL$71)+
SUMIFS(Recettes!$P:$P,Recettes!$O:$O,$AG76,Recettes!$M:$M,AL$71)+
SUMIFS(Recettes!$U:$U,Recettes!$T:$T,$AG76,Recettes!$R:$R,AL$71))</f>
        <v>0</v>
      </c>
      <c r="AM76" s="44">
        <f>(SUMIFS(Recettes!$F:$F,Recettes!$E:$E,$AG76,Recettes!$C:$C,AM$71)+
SUMIFS(Recettes!$K:$K,Recettes!$J:$J,$AG76,Recettes!$H:$H,AM$71)+
SUMIFS(Recettes!$P:$P,Recettes!$O:$O,$AG76,Recettes!$M:$M,AM$71)+
SUMIFS(Recettes!$U:$U,Recettes!$T:$T,$AG76,Recettes!$R:$R,AM$71))</f>
        <v>0</v>
      </c>
      <c r="AN76" s="44">
        <f>(SUMIFS(Recettes!$F:$F,Recettes!$E:$E,$AG76,Recettes!$C:$C,AN$71)+
SUMIFS(Recettes!$K:$K,Recettes!$J:$J,$AG76,Recettes!$H:$H,AN$71)+
SUMIFS(Recettes!$P:$P,Recettes!$O:$O,$AG76,Recettes!$M:$M,AN$71)+
SUMIFS(Recettes!$U:$U,Recettes!$T:$T,$AG76,Recettes!$R:$R,AN$71))</f>
        <v>0</v>
      </c>
      <c r="AO76" s="44">
        <f>(SUMIFS(Recettes!$F:$F,Recettes!$E:$E,$AG76,Recettes!$C:$C,AO$71)+
SUMIFS(Recettes!$K:$K,Recettes!$J:$J,$AG76,Recettes!$H:$H,AO$71)+
SUMIFS(Recettes!$P:$P,Recettes!$O:$O,$AG76,Recettes!$M:$M,AO$71)+
SUMIFS(Recettes!$U:$U,Recettes!$T:$T,$AG76,Recettes!$R:$R,AO$71))</f>
        <v>0</v>
      </c>
      <c r="AP76" s="44">
        <f>(SUMIFS(Recettes!$F:$F,Recettes!$E:$E,$AG76,Recettes!$C:$C,AP$71)+
SUMIFS(Recettes!$K:$K,Recettes!$J:$J,$AG76,Recettes!$H:$H,AP$71)+
SUMIFS(Recettes!$P:$P,Recettes!$O:$O,$AG76,Recettes!$M:$M,AP$71)+
SUMIFS(Recettes!$U:$U,Recettes!$T:$T,$AG76,Recettes!$R:$R,AP$71))</f>
        <v>0</v>
      </c>
      <c r="AQ76" s="44">
        <f>(SUMIFS(Recettes!$F:$F,Recettes!$E:$E,$AG76,Recettes!$C:$C,AQ$71)+
SUMIFS(Recettes!$K:$K,Recettes!$J:$J,$AG76,Recettes!$H:$H,AQ$71)+
SUMIFS(Recettes!$P:$P,Recettes!$O:$O,$AG76,Recettes!$M:$M,AQ$71)+
SUMIFS(Recettes!$U:$U,Recettes!$T:$T,$AG76,Recettes!$R:$R,AQ$71))</f>
        <v>0</v>
      </c>
      <c r="AR76" s="44">
        <f>(SUMIFS(Recettes!$F:$F,Recettes!$E:$E,$AG76,Recettes!$C:$C,AR$71)+
SUMIFS(Recettes!$K:$K,Recettes!$J:$J,$AG76,Recettes!$H:$H,AR$71)+
SUMIFS(Recettes!$P:$P,Recettes!$O:$O,$AG76,Recettes!$M:$M,AR$71)+
SUMIFS(Recettes!$U:$U,Recettes!$T:$T,$AG76,Recettes!$R:$R,AR$71))</f>
        <v>0</v>
      </c>
      <c r="AS76" s="44">
        <f>(SUMIFS(Recettes!$F:$F,Recettes!$E:$E,$AG76,Recettes!$C:$C,AS$71)+
SUMIFS(Recettes!$K:$K,Recettes!$J:$J,$AG76,Recettes!$H:$H,AS$71)+
SUMIFS(Recettes!$P:$P,Recettes!$O:$O,$AG76,Recettes!$M:$M,AS$71)+
SUMIFS(Recettes!$U:$U,Recettes!$T:$T,$AG76,Recettes!$R:$R,AS$71))</f>
        <v>0</v>
      </c>
    </row>
    <row r="77" spans="19:45" x14ac:dyDescent="0.25">
      <c r="S77" s="41">
        <v>6</v>
      </c>
      <c r="T77" s="44">
        <f t="shared" si="41"/>
        <v>0</v>
      </c>
      <c r="U77" s="44">
        <f t="shared" si="41"/>
        <v>0</v>
      </c>
      <c r="V77" s="44">
        <f t="shared" si="41"/>
        <v>0</v>
      </c>
      <c r="W77" s="44">
        <f t="shared" si="41"/>
        <v>0</v>
      </c>
      <c r="X77" s="44">
        <f t="shared" si="41"/>
        <v>0</v>
      </c>
      <c r="Y77" s="44">
        <f t="shared" si="41"/>
        <v>0</v>
      </c>
      <c r="Z77" s="44">
        <f t="shared" si="41"/>
        <v>0</v>
      </c>
      <c r="AA77" s="44">
        <f t="shared" si="41"/>
        <v>0</v>
      </c>
      <c r="AB77" s="44">
        <f t="shared" si="41"/>
        <v>0</v>
      </c>
      <c r="AC77" s="44">
        <f t="shared" si="41"/>
        <v>0</v>
      </c>
      <c r="AD77" s="44">
        <f t="shared" si="41"/>
        <v>0</v>
      </c>
      <c r="AE77" s="44">
        <f t="shared" si="41"/>
        <v>0</v>
      </c>
      <c r="AG77" s="41">
        <v>6</v>
      </c>
      <c r="AH77" s="44">
        <f>(SUMIFS(Recettes!$F:$F,Recettes!$E:$E,$AG77,Recettes!$C:$C,AH$71)+
SUMIFS(Recettes!$K:$K,Recettes!$J:$J,$AG77,Recettes!$H:$H,AH$71)+
SUMIFS(Recettes!$P:$P,Recettes!$O:$O,$AG77,Recettes!$M:$M,AH$71)+
SUMIFS(Recettes!$U:$U,Recettes!$T:$T,$AG77,Recettes!$R:$R,AH$71))</f>
        <v>0</v>
      </c>
      <c r="AI77" s="44">
        <f>(SUMIFS(Recettes!$F:$F,Recettes!$E:$E,$AG77,Recettes!$C:$C,AI$71)+
SUMIFS(Recettes!$K:$K,Recettes!$J:$J,$AG77,Recettes!$H:$H,AI$71)+
SUMIFS(Recettes!$P:$P,Recettes!$O:$O,$AG77,Recettes!$M:$M,AI$71)+
SUMIFS(Recettes!$U:$U,Recettes!$T:$T,$AG77,Recettes!$R:$R,AI$71))</f>
        <v>0</v>
      </c>
      <c r="AJ77" s="44">
        <f>(SUMIFS(Recettes!$F:$F,Recettes!$E:$E,$AG77,Recettes!$C:$C,AJ$71)+
SUMIFS(Recettes!$K:$K,Recettes!$J:$J,$AG77,Recettes!$H:$H,AJ$71)+
SUMIFS(Recettes!$P:$P,Recettes!$O:$O,$AG77,Recettes!$M:$M,AJ$71)+
SUMIFS(Recettes!$U:$U,Recettes!$T:$T,$AG77,Recettes!$R:$R,AJ$71))</f>
        <v>0</v>
      </c>
      <c r="AK77" s="44">
        <f>(SUMIFS(Recettes!$F:$F,Recettes!$E:$E,$AG77,Recettes!$C:$C,AK$71)+
SUMIFS(Recettes!$K:$K,Recettes!$J:$J,$AG77,Recettes!$H:$H,AK$71)+
SUMIFS(Recettes!$P:$P,Recettes!$O:$O,$AG77,Recettes!$M:$M,AK$71)+
SUMIFS(Recettes!$U:$U,Recettes!$T:$T,$AG77,Recettes!$R:$R,AK$71))</f>
        <v>0</v>
      </c>
      <c r="AL77" s="44">
        <f>(SUMIFS(Recettes!$F:$F,Recettes!$E:$E,$AG77,Recettes!$C:$C,AL$71)+
SUMIFS(Recettes!$K:$K,Recettes!$J:$J,$AG77,Recettes!$H:$H,AL$71)+
SUMIFS(Recettes!$P:$P,Recettes!$O:$O,$AG77,Recettes!$M:$M,AL$71)+
SUMIFS(Recettes!$U:$U,Recettes!$T:$T,$AG77,Recettes!$R:$R,AL$71))</f>
        <v>0</v>
      </c>
      <c r="AM77" s="44">
        <f>(SUMIFS(Recettes!$F:$F,Recettes!$E:$E,$AG77,Recettes!$C:$C,AM$71)+
SUMIFS(Recettes!$K:$K,Recettes!$J:$J,$AG77,Recettes!$H:$H,AM$71)+
SUMIFS(Recettes!$P:$P,Recettes!$O:$O,$AG77,Recettes!$M:$M,AM$71)+
SUMIFS(Recettes!$U:$U,Recettes!$T:$T,$AG77,Recettes!$R:$R,AM$71))</f>
        <v>0</v>
      </c>
      <c r="AN77" s="44">
        <f>(SUMIFS(Recettes!$F:$F,Recettes!$E:$E,$AG77,Recettes!$C:$C,AN$71)+
SUMIFS(Recettes!$K:$K,Recettes!$J:$J,$AG77,Recettes!$H:$H,AN$71)+
SUMIFS(Recettes!$P:$P,Recettes!$O:$O,$AG77,Recettes!$M:$M,AN$71)+
SUMIFS(Recettes!$U:$U,Recettes!$T:$T,$AG77,Recettes!$R:$R,AN$71))</f>
        <v>0</v>
      </c>
      <c r="AO77" s="44">
        <f>(SUMIFS(Recettes!$F:$F,Recettes!$E:$E,$AG77,Recettes!$C:$C,AO$71)+
SUMIFS(Recettes!$K:$K,Recettes!$J:$J,$AG77,Recettes!$H:$H,AO$71)+
SUMIFS(Recettes!$P:$P,Recettes!$O:$O,$AG77,Recettes!$M:$M,AO$71)+
SUMIFS(Recettes!$U:$U,Recettes!$T:$T,$AG77,Recettes!$R:$R,AO$71))</f>
        <v>0</v>
      </c>
      <c r="AP77" s="44">
        <f>(SUMIFS(Recettes!$F:$F,Recettes!$E:$E,$AG77,Recettes!$C:$C,AP$71)+
SUMIFS(Recettes!$K:$K,Recettes!$J:$J,$AG77,Recettes!$H:$H,AP$71)+
SUMIFS(Recettes!$P:$P,Recettes!$O:$O,$AG77,Recettes!$M:$M,AP$71)+
SUMIFS(Recettes!$U:$U,Recettes!$T:$T,$AG77,Recettes!$R:$R,AP$71))</f>
        <v>0</v>
      </c>
      <c r="AQ77" s="44">
        <f>(SUMIFS(Recettes!$F:$F,Recettes!$E:$E,$AG77,Recettes!$C:$C,AQ$71)+
SUMIFS(Recettes!$K:$K,Recettes!$J:$J,$AG77,Recettes!$H:$H,AQ$71)+
SUMIFS(Recettes!$P:$P,Recettes!$O:$O,$AG77,Recettes!$M:$M,AQ$71)+
SUMIFS(Recettes!$U:$U,Recettes!$T:$T,$AG77,Recettes!$R:$R,AQ$71))</f>
        <v>0</v>
      </c>
      <c r="AR77" s="44">
        <f>(SUMIFS(Recettes!$F:$F,Recettes!$E:$E,$AG77,Recettes!$C:$C,AR$71)+
SUMIFS(Recettes!$K:$K,Recettes!$J:$J,$AG77,Recettes!$H:$H,AR$71)+
SUMIFS(Recettes!$P:$P,Recettes!$O:$O,$AG77,Recettes!$M:$M,AR$71)+
SUMIFS(Recettes!$U:$U,Recettes!$T:$T,$AG77,Recettes!$R:$R,AR$71))</f>
        <v>0</v>
      </c>
      <c r="AS77" s="44">
        <f>(SUMIFS(Recettes!$F:$F,Recettes!$E:$E,$AG77,Recettes!$C:$C,AS$71)+
SUMIFS(Recettes!$K:$K,Recettes!$J:$J,$AG77,Recettes!$H:$H,AS$71)+
SUMIFS(Recettes!$P:$P,Recettes!$O:$O,$AG77,Recettes!$M:$M,AS$71)+
SUMIFS(Recettes!$U:$U,Recettes!$T:$T,$AG77,Recettes!$R:$R,AS$71))</f>
        <v>0</v>
      </c>
    </row>
    <row r="78" spans="19:45" x14ac:dyDescent="0.25">
      <c r="S78" s="41">
        <v>7</v>
      </c>
      <c r="T78" s="44">
        <f t="shared" si="41"/>
        <v>0</v>
      </c>
      <c r="U78" s="44">
        <f t="shared" si="41"/>
        <v>0</v>
      </c>
      <c r="V78" s="44">
        <f t="shared" si="41"/>
        <v>0</v>
      </c>
      <c r="W78" s="44">
        <f t="shared" si="41"/>
        <v>0</v>
      </c>
      <c r="X78" s="44">
        <f t="shared" si="41"/>
        <v>0</v>
      </c>
      <c r="Y78" s="44">
        <f t="shared" si="41"/>
        <v>0</v>
      </c>
      <c r="Z78" s="44">
        <f t="shared" si="41"/>
        <v>0</v>
      </c>
      <c r="AA78" s="44">
        <f t="shared" si="41"/>
        <v>0</v>
      </c>
      <c r="AB78" s="44">
        <f t="shared" si="41"/>
        <v>0</v>
      </c>
      <c r="AC78" s="44">
        <f t="shared" si="41"/>
        <v>0</v>
      </c>
      <c r="AD78" s="44">
        <f t="shared" si="41"/>
        <v>0</v>
      </c>
      <c r="AE78" s="44">
        <f t="shared" si="41"/>
        <v>0</v>
      </c>
      <c r="AG78" s="41">
        <v>7</v>
      </c>
      <c r="AH78" s="44">
        <f>(SUMIFS(Recettes!$F:$F,Recettes!$E:$E,$AG78,Recettes!$C:$C,AH$71)+
SUMIFS(Recettes!$K:$K,Recettes!$J:$J,$AG78,Recettes!$H:$H,AH$71)+
SUMIFS(Recettes!$P:$P,Recettes!$O:$O,$AG78,Recettes!$M:$M,AH$71)+
SUMIFS(Recettes!$U:$U,Recettes!$T:$T,$AG78,Recettes!$R:$R,AH$71))</f>
        <v>0</v>
      </c>
      <c r="AI78" s="44">
        <f>(SUMIFS(Recettes!$F:$F,Recettes!$E:$E,$AG78,Recettes!$C:$C,AI$71)+
SUMIFS(Recettes!$K:$K,Recettes!$J:$J,$AG78,Recettes!$H:$H,AI$71)+
SUMIFS(Recettes!$P:$P,Recettes!$O:$O,$AG78,Recettes!$M:$M,AI$71)+
SUMIFS(Recettes!$U:$U,Recettes!$T:$T,$AG78,Recettes!$R:$R,AI$71))</f>
        <v>0</v>
      </c>
      <c r="AJ78" s="44">
        <f>(SUMIFS(Recettes!$F:$F,Recettes!$E:$E,$AG78,Recettes!$C:$C,AJ$71)+
SUMIFS(Recettes!$K:$K,Recettes!$J:$J,$AG78,Recettes!$H:$H,AJ$71)+
SUMIFS(Recettes!$P:$P,Recettes!$O:$O,$AG78,Recettes!$M:$M,AJ$71)+
SUMIFS(Recettes!$U:$U,Recettes!$T:$T,$AG78,Recettes!$R:$R,AJ$71))</f>
        <v>0</v>
      </c>
      <c r="AK78" s="44">
        <f>(SUMIFS(Recettes!$F:$F,Recettes!$E:$E,$AG78,Recettes!$C:$C,AK$71)+
SUMIFS(Recettes!$K:$K,Recettes!$J:$J,$AG78,Recettes!$H:$H,AK$71)+
SUMIFS(Recettes!$P:$P,Recettes!$O:$O,$AG78,Recettes!$M:$M,AK$71)+
SUMIFS(Recettes!$U:$U,Recettes!$T:$T,$AG78,Recettes!$R:$R,AK$71))</f>
        <v>0</v>
      </c>
      <c r="AL78" s="44">
        <f>(SUMIFS(Recettes!$F:$F,Recettes!$E:$E,$AG78,Recettes!$C:$C,AL$71)+
SUMIFS(Recettes!$K:$K,Recettes!$J:$J,$AG78,Recettes!$H:$H,AL$71)+
SUMIFS(Recettes!$P:$P,Recettes!$O:$O,$AG78,Recettes!$M:$M,AL$71)+
SUMIFS(Recettes!$U:$U,Recettes!$T:$T,$AG78,Recettes!$R:$R,AL$71))</f>
        <v>0</v>
      </c>
      <c r="AM78" s="44">
        <f>(SUMIFS(Recettes!$F:$F,Recettes!$E:$E,$AG78,Recettes!$C:$C,AM$71)+
SUMIFS(Recettes!$K:$K,Recettes!$J:$J,$AG78,Recettes!$H:$H,AM$71)+
SUMIFS(Recettes!$P:$P,Recettes!$O:$O,$AG78,Recettes!$M:$M,AM$71)+
SUMIFS(Recettes!$U:$U,Recettes!$T:$T,$AG78,Recettes!$R:$R,AM$71))</f>
        <v>0</v>
      </c>
      <c r="AN78" s="44">
        <f>(SUMIFS(Recettes!$F:$F,Recettes!$E:$E,$AG78,Recettes!$C:$C,AN$71)+
SUMIFS(Recettes!$K:$K,Recettes!$J:$J,$AG78,Recettes!$H:$H,AN$71)+
SUMIFS(Recettes!$P:$P,Recettes!$O:$O,$AG78,Recettes!$M:$M,AN$71)+
SUMIFS(Recettes!$U:$U,Recettes!$T:$T,$AG78,Recettes!$R:$R,AN$71))</f>
        <v>0</v>
      </c>
      <c r="AO78" s="44">
        <f>(SUMIFS(Recettes!$F:$F,Recettes!$E:$E,$AG78,Recettes!$C:$C,AO$71)+
SUMIFS(Recettes!$K:$K,Recettes!$J:$J,$AG78,Recettes!$H:$H,AO$71)+
SUMIFS(Recettes!$P:$P,Recettes!$O:$O,$AG78,Recettes!$M:$M,AO$71)+
SUMIFS(Recettes!$U:$U,Recettes!$T:$T,$AG78,Recettes!$R:$R,AO$71))</f>
        <v>0</v>
      </c>
      <c r="AP78" s="44">
        <f>(SUMIFS(Recettes!$F:$F,Recettes!$E:$E,$AG78,Recettes!$C:$C,AP$71)+
SUMIFS(Recettes!$K:$K,Recettes!$J:$J,$AG78,Recettes!$H:$H,AP$71)+
SUMIFS(Recettes!$P:$P,Recettes!$O:$O,$AG78,Recettes!$M:$M,AP$71)+
SUMIFS(Recettes!$U:$U,Recettes!$T:$T,$AG78,Recettes!$R:$R,AP$71))</f>
        <v>0</v>
      </c>
      <c r="AQ78" s="44">
        <f>(SUMIFS(Recettes!$F:$F,Recettes!$E:$E,$AG78,Recettes!$C:$C,AQ$71)+
SUMIFS(Recettes!$K:$K,Recettes!$J:$J,$AG78,Recettes!$H:$H,AQ$71)+
SUMIFS(Recettes!$P:$P,Recettes!$O:$O,$AG78,Recettes!$M:$M,AQ$71)+
SUMIFS(Recettes!$U:$U,Recettes!$T:$T,$AG78,Recettes!$R:$R,AQ$71))</f>
        <v>0</v>
      </c>
      <c r="AR78" s="44">
        <f>(SUMIFS(Recettes!$F:$F,Recettes!$E:$E,$AG78,Recettes!$C:$C,AR$71)+
SUMIFS(Recettes!$K:$K,Recettes!$J:$J,$AG78,Recettes!$H:$H,AR$71)+
SUMIFS(Recettes!$P:$P,Recettes!$O:$O,$AG78,Recettes!$M:$M,AR$71)+
SUMIFS(Recettes!$U:$U,Recettes!$T:$T,$AG78,Recettes!$R:$R,AR$71))</f>
        <v>0</v>
      </c>
      <c r="AS78" s="44">
        <f>(SUMIFS(Recettes!$F:$F,Recettes!$E:$E,$AG78,Recettes!$C:$C,AS$71)+
SUMIFS(Recettes!$K:$K,Recettes!$J:$J,$AG78,Recettes!$H:$H,AS$71)+
SUMIFS(Recettes!$P:$P,Recettes!$O:$O,$AG78,Recettes!$M:$M,AS$71)+
SUMIFS(Recettes!$U:$U,Recettes!$T:$T,$AG78,Recettes!$R:$R,AS$71))</f>
        <v>0</v>
      </c>
    </row>
    <row r="79" spans="19:45" x14ac:dyDescent="0.25">
      <c r="S79" s="41">
        <v>8</v>
      </c>
      <c r="T79" s="44">
        <f t="shared" si="41"/>
        <v>0</v>
      </c>
      <c r="U79" s="44">
        <f t="shared" si="41"/>
        <v>0</v>
      </c>
      <c r="V79" s="44">
        <f t="shared" si="41"/>
        <v>0</v>
      </c>
      <c r="W79" s="44">
        <f t="shared" si="41"/>
        <v>0</v>
      </c>
      <c r="X79" s="44">
        <f t="shared" si="41"/>
        <v>0</v>
      </c>
      <c r="Y79" s="44">
        <f t="shared" si="41"/>
        <v>0</v>
      </c>
      <c r="Z79" s="44">
        <f t="shared" si="41"/>
        <v>0</v>
      </c>
      <c r="AA79" s="44">
        <f t="shared" si="41"/>
        <v>0</v>
      </c>
      <c r="AB79" s="44">
        <f t="shared" si="41"/>
        <v>0</v>
      </c>
      <c r="AC79" s="44">
        <f t="shared" si="41"/>
        <v>0</v>
      </c>
      <c r="AD79" s="44">
        <f t="shared" si="41"/>
        <v>0</v>
      </c>
      <c r="AE79" s="44">
        <f t="shared" si="41"/>
        <v>0</v>
      </c>
      <c r="AG79" s="41">
        <v>8</v>
      </c>
      <c r="AH79" s="44">
        <f>(SUMIFS(Recettes!$F:$F,Recettes!$E:$E,$AG79,Recettes!$C:$C,AH$71)+
SUMIFS(Recettes!$K:$K,Recettes!$J:$J,$AG79,Recettes!$H:$H,AH$71)+
SUMIFS(Recettes!$P:$P,Recettes!$O:$O,$AG79,Recettes!$M:$M,AH$71)+
SUMIFS(Recettes!$U:$U,Recettes!$T:$T,$AG79,Recettes!$R:$R,AH$71))</f>
        <v>0</v>
      </c>
      <c r="AI79" s="44">
        <f>(SUMIFS(Recettes!$F:$F,Recettes!$E:$E,$AG79,Recettes!$C:$C,AI$71)+
SUMIFS(Recettes!$K:$K,Recettes!$J:$J,$AG79,Recettes!$H:$H,AI$71)+
SUMIFS(Recettes!$P:$P,Recettes!$O:$O,$AG79,Recettes!$M:$M,AI$71)+
SUMIFS(Recettes!$U:$U,Recettes!$T:$T,$AG79,Recettes!$R:$R,AI$71))</f>
        <v>0</v>
      </c>
      <c r="AJ79" s="44">
        <f>(SUMIFS(Recettes!$F:$F,Recettes!$E:$E,$AG79,Recettes!$C:$C,AJ$71)+
SUMIFS(Recettes!$K:$K,Recettes!$J:$J,$AG79,Recettes!$H:$H,AJ$71)+
SUMIFS(Recettes!$P:$P,Recettes!$O:$O,$AG79,Recettes!$M:$M,AJ$71)+
SUMIFS(Recettes!$U:$U,Recettes!$T:$T,$AG79,Recettes!$R:$R,AJ$71))</f>
        <v>0</v>
      </c>
      <c r="AK79" s="44">
        <f>(SUMIFS(Recettes!$F:$F,Recettes!$E:$E,$AG79,Recettes!$C:$C,AK$71)+
SUMIFS(Recettes!$K:$K,Recettes!$J:$J,$AG79,Recettes!$H:$H,AK$71)+
SUMIFS(Recettes!$P:$P,Recettes!$O:$O,$AG79,Recettes!$M:$M,AK$71)+
SUMIFS(Recettes!$U:$U,Recettes!$T:$T,$AG79,Recettes!$R:$R,AK$71))</f>
        <v>0</v>
      </c>
      <c r="AL79" s="44">
        <f>(SUMIFS(Recettes!$F:$F,Recettes!$E:$E,$AG79,Recettes!$C:$C,AL$71)+
SUMIFS(Recettes!$K:$K,Recettes!$J:$J,$AG79,Recettes!$H:$H,AL$71)+
SUMIFS(Recettes!$P:$P,Recettes!$O:$O,$AG79,Recettes!$M:$M,AL$71)+
SUMIFS(Recettes!$U:$U,Recettes!$T:$T,$AG79,Recettes!$R:$R,AL$71))</f>
        <v>0</v>
      </c>
      <c r="AM79" s="44">
        <f>(SUMIFS(Recettes!$F:$F,Recettes!$E:$E,$AG79,Recettes!$C:$C,AM$71)+
SUMIFS(Recettes!$K:$K,Recettes!$J:$J,$AG79,Recettes!$H:$H,AM$71)+
SUMIFS(Recettes!$P:$P,Recettes!$O:$O,$AG79,Recettes!$M:$M,AM$71)+
SUMIFS(Recettes!$U:$U,Recettes!$T:$T,$AG79,Recettes!$R:$R,AM$71))</f>
        <v>0</v>
      </c>
      <c r="AN79" s="44">
        <f>(SUMIFS(Recettes!$F:$F,Recettes!$E:$E,$AG79,Recettes!$C:$C,AN$71)+
SUMIFS(Recettes!$K:$K,Recettes!$J:$J,$AG79,Recettes!$H:$H,AN$71)+
SUMIFS(Recettes!$P:$P,Recettes!$O:$O,$AG79,Recettes!$M:$M,AN$71)+
SUMIFS(Recettes!$U:$U,Recettes!$T:$T,$AG79,Recettes!$R:$R,AN$71))</f>
        <v>0</v>
      </c>
      <c r="AO79" s="44">
        <f>(SUMIFS(Recettes!$F:$F,Recettes!$E:$E,$AG79,Recettes!$C:$C,AO$71)+
SUMIFS(Recettes!$K:$K,Recettes!$J:$J,$AG79,Recettes!$H:$H,AO$71)+
SUMIFS(Recettes!$P:$P,Recettes!$O:$O,$AG79,Recettes!$M:$M,AO$71)+
SUMIFS(Recettes!$U:$U,Recettes!$T:$T,$AG79,Recettes!$R:$R,AO$71))</f>
        <v>0</v>
      </c>
      <c r="AP79" s="44">
        <f>(SUMIFS(Recettes!$F:$F,Recettes!$E:$E,$AG79,Recettes!$C:$C,AP$71)+
SUMIFS(Recettes!$K:$K,Recettes!$J:$J,$AG79,Recettes!$H:$H,AP$71)+
SUMIFS(Recettes!$P:$P,Recettes!$O:$O,$AG79,Recettes!$M:$M,AP$71)+
SUMIFS(Recettes!$U:$U,Recettes!$T:$T,$AG79,Recettes!$R:$R,AP$71))</f>
        <v>0</v>
      </c>
      <c r="AQ79" s="44">
        <f>(SUMIFS(Recettes!$F:$F,Recettes!$E:$E,$AG79,Recettes!$C:$C,AQ$71)+
SUMIFS(Recettes!$K:$K,Recettes!$J:$J,$AG79,Recettes!$H:$H,AQ$71)+
SUMIFS(Recettes!$P:$P,Recettes!$O:$O,$AG79,Recettes!$M:$M,AQ$71)+
SUMIFS(Recettes!$U:$U,Recettes!$T:$T,$AG79,Recettes!$R:$R,AQ$71))</f>
        <v>0</v>
      </c>
      <c r="AR79" s="44">
        <f>(SUMIFS(Recettes!$F:$F,Recettes!$E:$E,$AG79,Recettes!$C:$C,AR$71)+
SUMIFS(Recettes!$K:$K,Recettes!$J:$J,$AG79,Recettes!$H:$H,AR$71)+
SUMIFS(Recettes!$P:$P,Recettes!$O:$O,$AG79,Recettes!$M:$M,AR$71)+
SUMIFS(Recettes!$U:$U,Recettes!$T:$T,$AG79,Recettes!$R:$R,AR$71))</f>
        <v>0</v>
      </c>
      <c r="AS79" s="44">
        <f>(SUMIFS(Recettes!$F:$F,Recettes!$E:$E,$AG79,Recettes!$C:$C,AS$71)+
SUMIFS(Recettes!$K:$K,Recettes!$J:$J,$AG79,Recettes!$H:$H,AS$71)+
SUMIFS(Recettes!$P:$P,Recettes!$O:$O,$AG79,Recettes!$M:$M,AS$71)+
SUMIFS(Recettes!$U:$U,Recettes!$T:$T,$AG79,Recettes!$R:$R,AS$71))</f>
        <v>0</v>
      </c>
    </row>
    <row r="80" spans="19:45" x14ac:dyDescent="0.25">
      <c r="S80" s="41">
        <v>9</v>
      </c>
      <c r="T80" s="44">
        <f t="shared" si="41"/>
        <v>0</v>
      </c>
      <c r="U80" s="44">
        <f t="shared" si="41"/>
        <v>0</v>
      </c>
      <c r="V80" s="44">
        <f t="shared" si="41"/>
        <v>0</v>
      </c>
      <c r="W80" s="44">
        <f t="shared" si="41"/>
        <v>0</v>
      </c>
      <c r="X80" s="44">
        <f t="shared" si="41"/>
        <v>0</v>
      </c>
      <c r="Y80" s="44">
        <f t="shared" si="41"/>
        <v>0</v>
      </c>
      <c r="Z80" s="44">
        <f t="shared" si="41"/>
        <v>0</v>
      </c>
      <c r="AA80" s="44">
        <f t="shared" si="41"/>
        <v>0</v>
      </c>
      <c r="AB80" s="44">
        <f t="shared" si="41"/>
        <v>0</v>
      </c>
      <c r="AC80" s="44">
        <f t="shared" si="41"/>
        <v>0</v>
      </c>
      <c r="AD80" s="44">
        <f t="shared" si="41"/>
        <v>0</v>
      </c>
      <c r="AE80" s="44">
        <f t="shared" si="41"/>
        <v>0</v>
      </c>
      <c r="AG80" s="41">
        <v>9</v>
      </c>
      <c r="AH80" s="44">
        <f>(SUMIFS(Recettes!$F:$F,Recettes!$E:$E,$AG80,Recettes!$C:$C,AH$71)+
SUMIFS(Recettes!$K:$K,Recettes!$J:$J,$AG80,Recettes!$H:$H,AH$71)+
SUMIFS(Recettes!$P:$P,Recettes!$O:$O,$AG80,Recettes!$M:$M,AH$71)+
SUMIFS(Recettes!$U:$U,Recettes!$T:$T,$AG80,Recettes!$R:$R,AH$71))</f>
        <v>0</v>
      </c>
      <c r="AI80" s="44">
        <f>(SUMIFS(Recettes!$F:$F,Recettes!$E:$E,$AG80,Recettes!$C:$C,AI$71)+
SUMIFS(Recettes!$K:$K,Recettes!$J:$J,$AG80,Recettes!$H:$H,AI$71)+
SUMIFS(Recettes!$P:$P,Recettes!$O:$O,$AG80,Recettes!$M:$M,AI$71)+
SUMIFS(Recettes!$U:$U,Recettes!$T:$T,$AG80,Recettes!$R:$R,AI$71))</f>
        <v>0</v>
      </c>
      <c r="AJ80" s="44">
        <f>(SUMIFS(Recettes!$F:$F,Recettes!$E:$E,$AG80,Recettes!$C:$C,AJ$71)+
SUMIFS(Recettes!$K:$K,Recettes!$J:$J,$AG80,Recettes!$H:$H,AJ$71)+
SUMIFS(Recettes!$P:$P,Recettes!$O:$O,$AG80,Recettes!$M:$M,AJ$71)+
SUMIFS(Recettes!$U:$U,Recettes!$T:$T,$AG80,Recettes!$R:$R,AJ$71))</f>
        <v>0</v>
      </c>
      <c r="AK80" s="44">
        <f>(SUMIFS(Recettes!$F:$F,Recettes!$E:$E,$AG80,Recettes!$C:$C,AK$71)+
SUMIFS(Recettes!$K:$K,Recettes!$J:$J,$AG80,Recettes!$H:$H,AK$71)+
SUMIFS(Recettes!$P:$P,Recettes!$O:$O,$AG80,Recettes!$M:$M,AK$71)+
SUMIFS(Recettes!$U:$U,Recettes!$T:$T,$AG80,Recettes!$R:$R,AK$71))</f>
        <v>0</v>
      </c>
      <c r="AL80" s="44">
        <f>(SUMIFS(Recettes!$F:$F,Recettes!$E:$E,$AG80,Recettes!$C:$C,AL$71)+
SUMIFS(Recettes!$K:$K,Recettes!$J:$J,$AG80,Recettes!$H:$H,AL$71)+
SUMIFS(Recettes!$P:$P,Recettes!$O:$O,$AG80,Recettes!$M:$M,AL$71)+
SUMIFS(Recettes!$U:$U,Recettes!$T:$T,$AG80,Recettes!$R:$R,AL$71))</f>
        <v>0</v>
      </c>
      <c r="AM80" s="44">
        <f>(SUMIFS(Recettes!$F:$F,Recettes!$E:$E,$AG80,Recettes!$C:$C,AM$71)+
SUMIFS(Recettes!$K:$K,Recettes!$J:$J,$AG80,Recettes!$H:$H,AM$71)+
SUMIFS(Recettes!$P:$P,Recettes!$O:$O,$AG80,Recettes!$M:$M,AM$71)+
SUMIFS(Recettes!$U:$U,Recettes!$T:$T,$AG80,Recettes!$R:$R,AM$71))</f>
        <v>0</v>
      </c>
      <c r="AN80" s="44">
        <f>(SUMIFS(Recettes!$F:$F,Recettes!$E:$E,$AG80,Recettes!$C:$C,AN$71)+
SUMIFS(Recettes!$K:$K,Recettes!$J:$J,$AG80,Recettes!$H:$H,AN$71)+
SUMIFS(Recettes!$P:$P,Recettes!$O:$O,$AG80,Recettes!$M:$M,AN$71)+
SUMIFS(Recettes!$U:$U,Recettes!$T:$T,$AG80,Recettes!$R:$R,AN$71))</f>
        <v>0</v>
      </c>
      <c r="AO80" s="44">
        <f>(SUMIFS(Recettes!$F:$F,Recettes!$E:$E,$AG80,Recettes!$C:$C,AO$71)+
SUMIFS(Recettes!$K:$K,Recettes!$J:$J,$AG80,Recettes!$H:$H,AO$71)+
SUMIFS(Recettes!$P:$P,Recettes!$O:$O,$AG80,Recettes!$M:$M,AO$71)+
SUMIFS(Recettes!$U:$U,Recettes!$T:$T,$AG80,Recettes!$R:$R,AO$71))</f>
        <v>0</v>
      </c>
      <c r="AP80" s="44">
        <f>(SUMIFS(Recettes!$F:$F,Recettes!$E:$E,$AG80,Recettes!$C:$C,AP$71)+
SUMIFS(Recettes!$K:$K,Recettes!$J:$J,$AG80,Recettes!$H:$H,AP$71)+
SUMIFS(Recettes!$P:$P,Recettes!$O:$O,$AG80,Recettes!$M:$M,AP$71)+
SUMIFS(Recettes!$U:$U,Recettes!$T:$T,$AG80,Recettes!$R:$R,AP$71))</f>
        <v>0</v>
      </c>
      <c r="AQ80" s="44">
        <f>(SUMIFS(Recettes!$F:$F,Recettes!$E:$E,$AG80,Recettes!$C:$C,AQ$71)+
SUMIFS(Recettes!$K:$K,Recettes!$J:$J,$AG80,Recettes!$H:$H,AQ$71)+
SUMIFS(Recettes!$P:$P,Recettes!$O:$O,$AG80,Recettes!$M:$M,AQ$71)+
SUMIFS(Recettes!$U:$U,Recettes!$T:$T,$AG80,Recettes!$R:$R,AQ$71))</f>
        <v>0</v>
      </c>
      <c r="AR80" s="44">
        <f>(SUMIFS(Recettes!$F:$F,Recettes!$E:$E,$AG80,Recettes!$C:$C,AR$71)+
SUMIFS(Recettes!$K:$K,Recettes!$J:$J,$AG80,Recettes!$H:$H,AR$71)+
SUMIFS(Recettes!$P:$P,Recettes!$O:$O,$AG80,Recettes!$M:$M,AR$71)+
SUMIFS(Recettes!$U:$U,Recettes!$T:$T,$AG80,Recettes!$R:$R,AR$71))</f>
        <v>0</v>
      </c>
      <c r="AS80" s="44">
        <f>(SUMIFS(Recettes!$F:$F,Recettes!$E:$E,$AG80,Recettes!$C:$C,AS$71)+
SUMIFS(Recettes!$K:$K,Recettes!$J:$J,$AG80,Recettes!$H:$H,AS$71)+
SUMIFS(Recettes!$P:$P,Recettes!$O:$O,$AG80,Recettes!$M:$M,AS$71)+
SUMIFS(Recettes!$U:$U,Recettes!$T:$T,$AG80,Recettes!$R:$R,AS$71))</f>
        <v>0</v>
      </c>
    </row>
    <row r="81" spans="19:45" x14ac:dyDescent="0.25">
      <c r="S81" s="41">
        <v>10</v>
      </c>
      <c r="T81" s="44">
        <f t="shared" si="41"/>
        <v>0</v>
      </c>
      <c r="U81" s="44">
        <f t="shared" si="41"/>
        <v>0</v>
      </c>
      <c r="V81" s="44">
        <f t="shared" si="41"/>
        <v>0</v>
      </c>
      <c r="W81" s="44">
        <f t="shared" si="41"/>
        <v>0</v>
      </c>
      <c r="X81" s="44">
        <f t="shared" si="41"/>
        <v>0</v>
      </c>
      <c r="Y81" s="44">
        <f t="shared" si="41"/>
        <v>0</v>
      </c>
      <c r="Z81" s="44">
        <f t="shared" si="41"/>
        <v>0</v>
      </c>
      <c r="AA81" s="44">
        <f t="shared" si="41"/>
        <v>0</v>
      </c>
      <c r="AB81" s="44">
        <f t="shared" si="41"/>
        <v>0</v>
      </c>
      <c r="AC81" s="44">
        <f t="shared" si="41"/>
        <v>0</v>
      </c>
      <c r="AD81" s="44">
        <f t="shared" si="41"/>
        <v>0</v>
      </c>
      <c r="AE81" s="44">
        <f t="shared" si="41"/>
        <v>0</v>
      </c>
      <c r="AG81" s="41">
        <v>10</v>
      </c>
      <c r="AH81" s="44">
        <f>(SUMIFS(Recettes!$F:$F,Recettes!$E:$E,$AG81,Recettes!$C:$C,AH$71)+
SUMIFS(Recettes!$K:$K,Recettes!$J:$J,$AG81,Recettes!$H:$H,AH$71)+
SUMIFS(Recettes!$P:$P,Recettes!$O:$O,$AG81,Recettes!$M:$M,AH$71)+
SUMIFS(Recettes!$U:$U,Recettes!$T:$T,$AG81,Recettes!$R:$R,AH$71))</f>
        <v>200</v>
      </c>
      <c r="AI81" s="44">
        <f>(SUMIFS(Recettes!$F:$F,Recettes!$E:$E,$AG81,Recettes!$C:$C,AI$71)+
SUMIFS(Recettes!$K:$K,Recettes!$J:$J,$AG81,Recettes!$H:$H,AI$71)+
SUMIFS(Recettes!$P:$P,Recettes!$O:$O,$AG81,Recettes!$M:$M,AI$71)+
SUMIFS(Recettes!$U:$U,Recettes!$T:$T,$AG81,Recettes!$R:$R,AI$71))</f>
        <v>200</v>
      </c>
      <c r="AJ81" s="44">
        <f>(SUMIFS(Recettes!$F:$F,Recettes!$E:$E,$AG81,Recettes!$C:$C,AJ$71)+
SUMIFS(Recettes!$K:$K,Recettes!$J:$J,$AG81,Recettes!$H:$H,AJ$71)+
SUMIFS(Recettes!$P:$P,Recettes!$O:$O,$AG81,Recettes!$M:$M,AJ$71)+
SUMIFS(Recettes!$U:$U,Recettes!$T:$T,$AG81,Recettes!$R:$R,AJ$71))</f>
        <v>200</v>
      </c>
      <c r="AK81" s="44">
        <f>(SUMIFS(Recettes!$F:$F,Recettes!$E:$E,$AG81,Recettes!$C:$C,AK$71)+
SUMIFS(Recettes!$K:$K,Recettes!$J:$J,$AG81,Recettes!$H:$H,AK$71)+
SUMIFS(Recettes!$P:$P,Recettes!$O:$O,$AG81,Recettes!$M:$M,AK$71)+
SUMIFS(Recettes!$U:$U,Recettes!$T:$T,$AG81,Recettes!$R:$R,AK$71))</f>
        <v>200</v>
      </c>
      <c r="AL81" s="44">
        <f>(SUMIFS(Recettes!$F:$F,Recettes!$E:$E,$AG81,Recettes!$C:$C,AL$71)+
SUMIFS(Recettes!$K:$K,Recettes!$J:$J,$AG81,Recettes!$H:$H,AL$71)+
SUMIFS(Recettes!$P:$P,Recettes!$O:$O,$AG81,Recettes!$M:$M,AL$71)+
SUMIFS(Recettes!$U:$U,Recettes!$T:$T,$AG81,Recettes!$R:$R,AL$71))</f>
        <v>200</v>
      </c>
      <c r="AM81" s="44">
        <f>(SUMIFS(Recettes!$F:$F,Recettes!$E:$E,$AG81,Recettes!$C:$C,AM$71)+
SUMIFS(Recettes!$K:$K,Recettes!$J:$J,$AG81,Recettes!$H:$H,AM$71)+
SUMIFS(Recettes!$P:$P,Recettes!$O:$O,$AG81,Recettes!$M:$M,AM$71)+
SUMIFS(Recettes!$U:$U,Recettes!$T:$T,$AG81,Recettes!$R:$R,AM$71))</f>
        <v>200</v>
      </c>
      <c r="AN81" s="44">
        <f>(SUMIFS(Recettes!$F:$F,Recettes!$E:$E,$AG81,Recettes!$C:$C,AN$71)+
SUMIFS(Recettes!$K:$K,Recettes!$J:$J,$AG81,Recettes!$H:$H,AN$71)+
SUMIFS(Recettes!$P:$P,Recettes!$O:$O,$AG81,Recettes!$M:$M,AN$71)+
SUMIFS(Recettes!$U:$U,Recettes!$T:$T,$AG81,Recettes!$R:$R,AN$71))</f>
        <v>200</v>
      </c>
      <c r="AO81" s="44">
        <f>(SUMIFS(Recettes!$F:$F,Recettes!$E:$E,$AG81,Recettes!$C:$C,AO$71)+
SUMIFS(Recettes!$K:$K,Recettes!$J:$J,$AG81,Recettes!$H:$H,AO$71)+
SUMIFS(Recettes!$P:$P,Recettes!$O:$O,$AG81,Recettes!$M:$M,AO$71)+
SUMIFS(Recettes!$U:$U,Recettes!$T:$T,$AG81,Recettes!$R:$R,AO$71))</f>
        <v>200</v>
      </c>
      <c r="AP81" s="44">
        <f>(SUMIFS(Recettes!$F:$F,Recettes!$E:$E,$AG81,Recettes!$C:$C,AP$71)+
SUMIFS(Recettes!$K:$K,Recettes!$J:$J,$AG81,Recettes!$H:$H,AP$71)+
SUMIFS(Recettes!$P:$P,Recettes!$O:$O,$AG81,Recettes!$M:$M,AP$71)+
SUMIFS(Recettes!$U:$U,Recettes!$T:$T,$AG81,Recettes!$R:$R,AP$71))</f>
        <v>200</v>
      </c>
      <c r="AQ81" s="44">
        <f>(SUMIFS(Recettes!$F:$F,Recettes!$E:$E,$AG81,Recettes!$C:$C,AQ$71)+
SUMIFS(Recettes!$K:$K,Recettes!$J:$J,$AG81,Recettes!$H:$H,AQ$71)+
SUMIFS(Recettes!$P:$P,Recettes!$O:$O,$AG81,Recettes!$M:$M,AQ$71)+
SUMIFS(Recettes!$U:$U,Recettes!$T:$T,$AG81,Recettes!$R:$R,AQ$71))</f>
        <v>200</v>
      </c>
      <c r="AR81" s="44">
        <f>(SUMIFS(Recettes!$F:$F,Recettes!$E:$E,$AG81,Recettes!$C:$C,AR$71)+
SUMIFS(Recettes!$K:$K,Recettes!$J:$J,$AG81,Recettes!$H:$H,AR$71)+
SUMIFS(Recettes!$P:$P,Recettes!$O:$O,$AG81,Recettes!$M:$M,AR$71)+
SUMIFS(Recettes!$U:$U,Recettes!$T:$T,$AG81,Recettes!$R:$R,AR$71))</f>
        <v>200</v>
      </c>
      <c r="AS81" s="44">
        <f>(SUMIFS(Recettes!$F:$F,Recettes!$E:$E,$AG81,Recettes!$C:$C,AS$71)+
SUMIFS(Recettes!$K:$K,Recettes!$J:$J,$AG81,Recettes!$H:$H,AS$71)+
SUMIFS(Recettes!$P:$P,Recettes!$O:$O,$AG81,Recettes!$M:$M,AS$71)+
SUMIFS(Recettes!$U:$U,Recettes!$T:$T,$AG81,Recettes!$R:$R,AS$71))</f>
        <v>200</v>
      </c>
    </row>
    <row r="82" spans="19:45" x14ac:dyDescent="0.25">
      <c r="S82" s="41">
        <v>11</v>
      </c>
      <c r="T82" s="44">
        <f t="shared" ref="T82:AE91" si="42">IFERROR(HLOOKUP(DATE($B$2,T$70,$S82),$B$10:$B$11,2,FALSE),0)</f>
        <v>0</v>
      </c>
      <c r="U82" s="44">
        <f t="shared" si="42"/>
        <v>0</v>
      </c>
      <c r="V82" s="44">
        <f t="shared" si="42"/>
        <v>0</v>
      </c>
      <c r="W82" s="44">
        <f t="shared" si="42"/>
        <v>0</v>
      </c>
      <c r="X82" s="44">
        <f t="shared" si="42"/>
        <v>0</v>
      </c>
      <c r="Y82" s="44">
        <f t="shared" si="42"/>
        <v>0</v>
      </c>
      <c r="Z82" s="44">
        <f t="shared" si="42"/>
        <v>0</v>
      </c>
      <c r="AA82" s="44">
        <f t="shared" si="42"/>
        <v>0</v>
      </c>
      <c r="AB82" s="44">
        <f t="shared" si="42"/>
        <v>0</v>
      </c>
      <c r="AC82" s="44">
        <f t="shared" si="42"/>
        <v>0</v>
      </c>
      <c r="AD82" s="44">
        <f t="shared" si="42"/>
        <v>0</v>
      </c>
      <c r="AE82" s="44">
        <f t="shared" si="42"/>
        <v>0</v>
      </c>
      <c r="AG82" s="41">
        <v>11</v>
      </c>
      <c r="AH82" s="44">
        <f>(SUMIFS(Recettes!$F:$F,Recettes!$E:$E,$AG82,Recettes!$C:$C,AH$71)+
SUMIFS(Recettes!$K:$K,Recettes!$J:$J,$AG82,Recettes!$H:$H,AH$71)+
SUMIFS(Recettes!$P:$P,Recettes!$O:$O,$AG82,Recettes!$M:$M,AH$71)+
SUMIFS(Recettes!$U:$U,Recettes!$T:$T,$AG82,Recettes!$R:$R,AH$71))</f>
        <v>0</v>
      </c>
      <c r="AI82" s="44">
        <f>(SUMIFS(Recettes!$F:$F,Recettes!$E:$E,$AG82,Recettes!$C:$C,AI$71)+
SUMIFS(Recettes!$K:$K,Recettes!$J:$J,$AG82,Recettes!$H:$H,AI$71)+
SUMIFS(Recettes!$P:$P,Recettes!$O:$O,$AG82,Recettes!$M:$M,AI$71)+
SUMIFS(Recettes!$U:$U,Recettes!$T:$T,$AG82,Recettes!$R:$R,AI$71))</f>
        <v>0</v>
      </c>
      <c r="AJ82" s="44">
        <f>(SUMIFS(Recettes!$F:$F,Recettes!$E:$E,$AG82,Recettes!$C:$C,AJ$71)+
SUMIFS(Recettes!$K:$K,Recettes!$J:$J,$AG82,Recettes!$H:$H,AJ$71)+
SUMIFS(Recettes!$P:$P,Recettes!$O:$O,$AG82,Recettes!$M:$M,AJ$71)+
SUMIFS(Recettes!$U:$U,Recettes!$T:$T,$AG82,Recettes!$R:$R,AJ$71))</f>
        <v>0</v>
      </c>
      <c r="AK82" s="44">
        <f>(SUMIFS(Recettes!$F:$F,Recettes!$E:$E,$AG82,Recettes!$C:$C,AK$71)+
SUMIFS(Recettes!$K:$K,Recettes!$J:$J,$AG82,Recettes!$H:$H,AK$71)+
SUMIFS(Recettes!$P:$P,Recettes!$O:$O,$AG82,Recettes!$M:$M,AK$71)+
SUMIFS(Recettes!$U:$U,Recettes!$T:$T,$AG82,Recettes!$R:$R,AK$71))</f>
        <v>0</v>
      </c>
      <c r="AL82" s="44">
        <f>(SUMIFS(Recettes!$F:$F,Recettes!$E:$E,$AG82,Recettes!$C:$C,AL$71)+
SUMIFS(Recettes!$K:$K,Recettes!$J:$J,$AG82,Recettes!$H:$H,AL$71)+
SUMIFS(Recettes!$P:$P,Recettes!$O:$O,$AG82,Recettes!$M:$M,AL$71)+
SUMIFS(Recettes!$U:$U,Recettes!$T:$T,$AG82,Recettes!$R:$R,AL$71))</f>
        <v>0</v>
      </c>
      <c r="AM82" s="44">
        <f>(SUMIFS(Recettes!$F:$F,Recettes!$E:$E,$AG82,Recettes!$C:$C,AM$71)+
SUMIFS(Recettes!$K:$K,Recettes!$J:$J,$AG82,Recettes!$H:$H,AM$71)+
SUMIFS(Recettes!$P:$P,Recettes!$O:$O,$AG82,Recettes!$M:$M,AM$71)+
SUMIFS(Recettes!$U:$U,Recettes!$T:$T,$AG82,Recettes!$R:$R,AM$71))</f>
        <v>0</v>
      </c>
      <c r="AN82" s="44">
        <f>(SUMIFS(Recettes!$F:$F,Recettes!$E:$E,$AG82,Recettes!$C:$C,AN$71)+
SUMIFS(Recettes!$K:$K,Recettes!$J:$J,$AG82,Recettes!$H:$H,AN$71)+
SUMIFS(Recettes!$P:$P,Recettes!$O:$O,$AG82,Recettes!$M:$M,AN$71)+
SUMIFS(Recettes!$U:$U,Recettes!$T:$T,$AG82,Recettes!$R:$R,AN$71))</f>
        <v>0</v>
      </c>
      <c r="AO82" s="44">
        <f>(SUMIFS(Recettes!$F:$F,Recettes!$E:$E,$AG82,Recettes!$C:$C,AO$71)+
SUMIFS(Recettes!$K:$K,Recettes!$J:$J,$AG82,Recettes!$H:$H,AO$71)+
SUMIFS(Recettes!$P:$P,Recettes!$O:$O,$AG82,Recettes!$M:$M,AO$71)+
SUMIFS(Recettes!$U:$U,Recettes!$T:$T,$AG82,Recettes!$R:$R,AO$71))</f>
        <v>0</v>
      </c>
      <c r="AP82" s="44">
        <f>(SUMIFS(Recettes!$F:$F,Recettes!$E:$E,$AG82,Recettes!$C:$C,AP$71)+
SUMIFS(Recettes!$K:$K,Recettes!$J:$J,$AG82,Recettes!$H:$H,AP$71)+
SUMIFS(Recettes!$P:$P,Recettes!$O:$O,$AG82,Recettes!$M:$M,AP$71)+
SUMIFS(Recettes!$U:$U,Recettes!$T:$T,$AG82,Recettes!$R:$R,AP$71))</f>
        <v>0</v>
      </c>
      <c r="AQ82" s="44">
        <f>(SUMIFS(Recettes!$F:$F,Recettes!$E:$E,$AG82,Recettes!$C:$C,AQ$71)+
SUMIFS(Recettes!$K:$K,Recettes!$J:$J,$AG82,Recettes!$H:$H,AQ$71)+
SUMIFS(Recettes!$P:$P,Recettes!$O:$O,$AG82,Recettes!$M:$M,AQ$71)+
SUMIFS(Recettes!$U:$U,Recettes!$T:$T,$AG82,Recettes!$R:$R,AQ$71))</f>
        <v>0</v>
      </c>
      <c r="AR82" s="44">
        <f>(SUMIFS(Recettes!$F:$F,Recettes!$E:$E,$AG82,Recettes!$C:$C,AR$71)+
SUMIFS(Recettes!$K:$K,Recettes!$J:$J,$AG82,Recettes!$H:$H,AR$71)+
SUMIFS(Recettes!$P:$P,Recettes!$O:$O,$AG82,Recettes!$M:$M,AR$71)+
SUMIFS(Recettes!$U:$U,Recettes!$T:$T,$AG82,Recettes!$R:$R,AR$71))</f>
        <v>0</v>
      </c>
      <c r="AS82" s="44">
        <f>(SUMIFS(Recettes!$F:$F,Recettes!$E:$E,$AG82,Recettes!$C:$C,AS$71)+
SUMIFS(Recettes!$K:$K,Recettes!$J:$J,$AG82,Recettes!$H:$H,AS$71)+
SUMIFS(Recettes!$P:$P,Recettes!$O:$O,$AG82,Recettes!$M:$M,AS$71)+
SUMIFS(Recettes!$U:$U,Recettes!$T:$T,$AG82,Recettes!$R:$R,AS$71))</f>
        <v>0</v>
      </c>
    </row>
    <row r="83" spans="19:45" x14ac:dyDescent="0.25">
      <c r="S83" s="41">
        <v>12</v>
      </c>
      <c r="T83" s="44">
        <f t="shared" si="42"/>
        <v>0</v>
      </c>
      <c r="U83" s="44">
        <f t="shared" si="42"/>
        <v>0</v>
      </c>
      <c r="V83" s="44">
        <f t="shared" si="42"/>
        <v>0</v>
      </c>
      <c r="W83" s="44">
        <f t="shared" si="42"/>
        <v>0</v>
      </c>
      <c r="X83" s="44">
        <f t="shared" si="42"/>
        <v>0</v>
      </c>
      <c r="Y83" s="44">
        <f t="shared" si="42"/>
        <v>0</v>
      </c>
      <c r="Z83" s="44">
        <f t="shared" si="42"/>
        <v>0</v>
      </c>
      <c r="AA83" s="44">
        <f t="shared" si="42"/>
        <v>0</v>
      </c>
      <c r="AB83" s="44">
        <f t="shared" si="42"/>
        <v>0</v>
      </c>
      <c r="AC83" s="44">
        <f t="shared" si="42"/>
        <v>0</v>
      </c>
      <c r="AD83" s="44">
        <f t="shared" si="42"/>
        <v>0</v>
      </c>
      <c r="AE83" s="44">
        <f t="shared" si="42"/>
        <v>0</v>
      </c>
      <c r="AG83" s="41">
        <v>12</v>
      </c>
      <c r="AH83" s="44">
        <f>(SUMIFS(Recettes!$F:$F,Recettes!$E:$E,$AG83,Recettes!$C:$C,AH$71)+
SUMIFS(Recettes!$K:$K,Recettes!$J:$J,$AG83,Recettes!$H:$H,AH$71)+
SUMIFS(Recettes!$P:$P,Recettes!$O:$O,$AG83,Recettes!$M:$M,AH$71)+
SUMIFS(Recettes!$U:$U,Recettes!$T:$T,$AG83,Recettes!$R:$R,AH$71))</f>
        <v>0</v>
      </c>
      <c r="AI83" s="44">
        <f>(SUMIFS(Recettes!$F:$F,Recettes!$E:$E,$AG83,Recettes!$C:$C,AI$71)+
SUMIFS(Recettes!$K:$K,Recettes!$J:$J,$AG83,Recettes!$H:$H,AI$71)+
SUMIFS(Recettes!$P:$P,Recettes!$O:$O,$AG83,Recettes!$M:$M,AI$71)+
SUMIFS(Recettes!$U:$U,Recettes!$T:$T,$AG83,Recettes!$R:$R,AI$71))</f>
        <v>0</v>
      </c>
      <c r="AJ83" s="44">
        <f>(SUMIFS(Recettes!$F:$F,Recettes!$E:$E,$AG83,Recettes!$C:$C,AJ$71)+
SUMIFS(Recettes!$K:$K,Recettes!$J:$J,$AG83,Recettes!$H:$H,AJ$71)+
SUMIFS(Recettes!$P:$P,Recettes!$O:$O,$AG83,Recettes!$M:$M,AJ$71)+
SUMIFS(Recettes!$U:$U,Recettes!$T:$T,$AG83,Recettes!$R:$R,AJ$71))</f>
        <v>0</v>
      </c>
      <c r="AK83" s="44">
        <f>(SUMIFS(Recettes!$F:$F,Recettes!$E:$E,$AG83,Recettes!$C:$C,AK$71)+
SUMIFS(Recettes!$K:$K,Recettes!$J:$J,$AG83,Recettes!$H:$H,AK$71)+
SUMIFS(Recettes!$P:$P,Recettes!$O:$O,$AG83,Recettes!$M:$M,AK$71)+
SUMIFS(Recettes!$U:$U,Recettes!$T:$T,$AG83,Recettes!$R:$R,AK$71))</f>
        <v>0</v>
      </c>
      <c r="AL83" s="44">
        <f>(SUMIFS(Recettes!$F:$F,Recettes!$E:$E,$AG83,Recettes!$C:$C,AL$71)+
SUMIFS(Recettes!$K:$K,Recettes!$J:$J,$AG83,Recettes!$H:$H,AL$71)+
SUMIFS(Recettes!$P:$P,Recettes!$O:$O,$AG83,Recettes!$M:$M,AL$71)+
SUMIFS(Recettes!$U:$U,Recettes!$T:$T,$AG83,Recettes!$R:$R,AL$71))</f>
        <v>0</v>
      </c>
      <c r="AM83" s="44">
        <f>(SUMIFS(Recettes!$F:$F,Recettes!$E:$E,$AG83,Recettes!$C:$C,AM$71)+
SUMIFS(Recettes!$K:$K,Recettes!$J:$J,$AG83,Recettes!$H:$H,AM$71)+
SUMIFS(Recettes!$P:$P,Recettes!$O:$O,$AG83,Recettes!$M:$M,AM$71)+
SUMIFS(Recettes!$U:$U,Recettes!$T:$T,$AG83,Recettes!$R:$R,AM$71))</f>
        <v>0</v>
      </c>
      <c r="AN83" s="44">
        <f>(SUMIFS(Recettes!$F:$F,Recettes!$E:$E,$AG83,Recettes!$C:$C,AN$71)+
SUMIFS(Recettes!$K:$K,Recettes!$J:$J,$AG83,Recettes!$H:$H,AN$71)+
SUMIFS(Recettes!$P:$P,Recettes!$O:$O,$AG83,Recettes!$M:$M,AN$71)+
SUMIFS(Recettes!$U:$U,Recettes!$T:$T,$AG83,Recettes!$R:$R,AN$71))</f>
        <v>0</v>
      </c>
      <c r="AO83" s="44">
        <f>(SUMIFS(Recettes!$F:$F,Recettes!$E:$E,$AG83,Recettes!$C:$C,AO$71)+
SUMIFS(Recettes!$K:$K,Recettes!$J:$J,$AG83,Recettes!$H:$H,AO$71)+
SUMIFS(Recettes!$P:$P,Recettes!$O:$O,$AG83,Recettes!$M:$M,AO$71)+
SUMIFS(Recettes!$U:$U,Recettes!$T:$T,$AG83,Recettes!$R:$R,AO$71))</f>
        <v>0</v>
      </c>
      <c r="AP83" s="44">
        <f>(SUMIFS(Recettes!$F:$F,Recettes!$E:$E,$AG83,Recettes!$C:$C,AP$71)+
SUMIFS(Recettes!$K:$K,Recettes!$J:$J,$AG83,Recettes!$H:$H,AP$71)+
SUMIFS(Recettes!$P:$P,Recettes!$O:$O,$AG83,Recettes!$M:$M,AP$71)+
SUMIFS(Recettes!$U:$U,Recettes!$T:$T,$AG83,Recettes!$R:$R,AP$71))</f>
        <v>0</v>
      </c>
      <c r="AQ83" s="44">
        <f>(SUMIFS(Recettes!$F:$F,Recettes!$E:$E,$AG83,Recettes!$C:$C,AQ$71)+
SUMIFS(Recettes!$K:$K,Recettes!$J:$J,$AG83,Recettes!$H:$H,AQ$71)+
SUMIFS(Recettes!$P:$P,Recettes!$O:$O,$AG83,Recettes!$M:$M,AQ$71)+
SUMIFS(Recettes!$U:$U,Recettes!$T:$T,$AG83,Recettes!$R:$R,AQ$71))</f>
        <v>0</v>
      </c>
      <c r="AR83" s="44">
        <f>(SUMIFS(Recettes!$F:$F,Recettes!$E:$E,$AG83,Recettes!$C:$C,AR$71)+
SUMIFS(Recettes!$K:$K,Recettes!$J:$J,$AG83,Recettes!$H:$H,AR$71)+
SUMIFS(Recettes!$P:$P,Recettes!$O:$O,$AG83,Recettes!$M:$M,AR$71)+
SUMIFS(Recettes!$U:$U,Recettes!$T:$T,$AG83,Recettes!$R:$R,AR$71))</f>
        <v>0</v>
      </c>
      <c r="AS83" s="44">
        <f>(SUMIFS(Recettes!$F:$F,Recettes!$E:$E,$AG83,Recettes!$C:$C,AS$71)+
SUMIFS(Recettes!$K:$K,Recettes!$J:$J,$AG83,Recettes!$H:$H,AS$71)+
SUMIFS(Recettes!$P:$P,Recettes!$O:$O,$AG83,Recettes!$M:$M,AS$71)+
SUMIFS(Recettes!$U:$U,Recettes!$T:$T,$AG83,Recettes!$R:$R,AS$71))</f>
        <v>0</v>
      </c>
    </row>
    <row r="84" spans="19:45" x14ac:dyDescent="0.25">
      <c r="S84" s="41">
        <v>13</v>
      </c>
      <c r="T84" s="44">
        <f t="shared" si="42"/>
        <v>0</v>
      </c>
      <c r="U84" s="44">
        <f t="shared" si="42"/>
        <v>0</v>
      </c>
      <c r="V84" s="44">
        <f t="shared" si="42"/>
        <v>0</v>
      </c>
      <c r="W84" s="44">
        <f t="shared" si="42"/>
        <v>0</v>
      </c>
      <c r="X84" s="44">
        <f t="shared" si="42"/>
        <v>0</v>
      </c>
      <c r="Y84" s="44">
        <f t="shared" si="42"/>
        <v>0</v>
      </c>
      <c r="Z84" s="44">
        <f t="shared" si="42"/>
        <v>0</v>
      </c>
      <c r="AA84" s="44">
        <f t="shared" si="42"/>
        <v>0</v>
      </c>
      <c r="AB84" s="44">
        <f t="shared" si="42"/>
        <v>0</v>
      </c>
      <c r="AC84" s="44">
        <f t="shared" si="42"/>
        <v>0</v>
      </c>
      <c r="AD84" s="44">
        <f t="shared" si="42"/>
        <v>0</v>
      </c>
      <c r="AE84" s="44">
        <f t="shared" si="42"/>
        <v>0</v>
      </c>
      <c r="AG84" s="41">
        <v>13</v>
      </c>
      <c r="AH84" s="44">
        <f>(SUMIFS(Recettes!$F:$F,Recettes!$E:$E,$AG84,Recettes!$C:$C,AH$71)+
SUMIFS(Recettes!$K:$K,Recettes!$J:$J,$AG84,Recettes!$H:$H,AH$71)+
SUMIFS(Recettes!$P:$P,Recettes!$O:$O,$AG84,Recettes!$M:$M,AH$71)+
SUMIFS(Recettes!$U:$U,Recettes!$T:$T,$AG84,Recettes!$R:$R,AH$71))</f>
        <v>0</v>
      </c>
      <c r="AI84" s="44">
        <f>(SUMIFS(Recettes!$F:$F,Recettes!$E:$E,$AG84,Recettes!$C:$C,AI$71)+
SUMIFS(Recettes!$K:$K,Recettes!$J:$J,$AG84,Recettes!$H:$H,AI$71)+
SUMIFS(Recettes!$P:$P,Recettes!$O:$O,$AG84,Recettes!$M:$M,AI$71)+
SUMIFS(Recettes!$U:$U,Recettes!$T:$T,$AG84,Recettes!$R:$R,AI$71))</f>
        <v>0</v>
      </c>
      <c r="AJ84" s="44">
        <f>(SUMIFS(Recettes!$F:$F,Recettes!$E:$E,$AG84,Recettes!$C:$C,AJ$71)+
SUMIFS(Recettes!$K:$K,Recettes!$J:$J,$AG84,Recettes!$H:$H,AJ$71)+
SUMIFS(Recettes!$P:$P,Recettes!$O:$O,$AG84,Recettes!$M:$M,AJ$71)+
SUMIFS(Recettes!$U:$U,Recettes!$T:$T,$AG84,Recettes!$R:$R,AJ$71))</f>
        <v>0</v>
      </c>
      <c r="AK84" s="44">
        <f>(SUMIFS(Recettes!$F:$F,Recettes!$E:$E,$AG84,Recettes!$C:$C,AK$71)+
SUMIFS(Recettes!$K:$K,Recettes!$J:$J,$AG84,Recettes!$H:$H,AK$71)+
SUMIFS(Recettes!$P:$P,Recettes!$O:$O,$AG84,Recettes!$M:$M,AK$71)+
SUMIFS(Recettes!$U:$U,Recettes!$T:$T,$AG84,Recettes!$R:$R,AK$71))</f>
        <v>0</v>
      </c>
      <c r="AL84" s="44">
        <f>(SUMIFS(Recettes!$F:$F,Recettes!$E:$E,$AG84,Recettes!$C:$C,AL$71)+
SUMIFS(Recettes!$K:$K,Recettes!$J:$J,$AG84,Recettes!$H:$H,AL$71)+
SUMIFS(Recettes!$P:$P,Recettes!$O:$O,$AG84,Recettes!$M:$M,AL$71)+
SUMIFS(Recettes!$U:$U,Recettes!$T:$T,$AG84,Recettes!$R:$R,AL$71))</f>
        <v>0</v>
      </c>
      <c r="AM84" s="44">
        <f>(SUMIFS(Recettes!$F:$F,Recettes!$E:$E,$AG84,Recettes!$C:$C,AM$71)+
SUMIFS(Recettes!$K:$K,Recettes!$J:$J,$AG84,Recettes!$H:$H,AM$71)+
SUMIFS(Recettes!$P:$P,Recettes!$O:$O,$AG84,Recettes!$M:$M,AM$71)+
SUMIFS(Recettes!$U:$U,Recettes!$T:$T,$AG84,Recettes!$R:$R,AM$71))</f>
        <v>0</v>
      </c>
      <c r="AN84" s="44">
        <f>(SUMIFS(Recettes!$F:$F,Recettes!$E:$E,$AG84,Recettes!$C:$C,AN$71)+
SUMIFS(Recettes!$K:$K,Recettes!$J:$J,$AG84,Recettes!$H:$H,AN$71)+
SUMIFS(Recettes!$P:$P,Recettes!$O:$O,$AG84,Recettes!$M:$M,AN$71)+
SUMIFS(Recettes!$U:$U,Recettes!$T:$T,$AG84,Recettes!$R:$R,AN$71))</f>
        <v>0</v>
      </c>
      <c r="AO84" s="44">
        <f>(SUMIFS(Recettes!$F:$F,Recettes!$E:$E,$AG84,Recettes!$C:$C,AO$71)+
SUMIFS(Recettes!$K:$K,Recettes!$J:$J,$AG84,Recettes!$H:$H,AO$71)+
SUMIFS(Recettes!$P:$P,Recettes!$O:$O,$AG84,Recettes!$M:$M,AO$71)+
SUMIFS(Recettes!$U:$U,Recettes!$T:$T,$AG84,Recettes!$R:$R,AO$71))</f>
        <v>0</v>
      </c>
      <c r="AP84" s="44">
        <f>(SUMIFS(Recettes!$F:$F,Recettes!$E:$E,$AG84,Recettes!$C:$C,AP$71)+
SUMIFS(Recettes!$K:$K,Recettes!$J:$J,$AG84,Recettes!$H:$H,AP$71)+
SUMIFS(Recettes!$P:$P,Recettes!$O:$O,$AG84,Recettes!$M:$M,AP$71)+
SUMIFS(Recettes!$U:$U,Recettes!$T:$T,$AG84,Recettes!$R:$R,AP$71))</f>
        <v>0</v>
      </c>
      <c r="AQ84" s="44">
        <f>(SUMIFS(Recettes!$F:$F,Recettes!$E:$E,$AG84,Recettes!$C:$C,AQ$71)+
SUMIFS(Recettes!$K:$K,Recettes!$J:$J,$AG84,Recettes!$H:$H,AQ$71)+
SUMIFS(Recettes!$P:$P,Recettes!$O:$O,$AG84,Recettes!$M:$M,AQ$71)+
SUMIFS(Recettes!$U:$U,Recettes!$T:$T,$AG84,Recettes!$R:$R,AQ$71))</f>
        <v>0</v>
      </c>
      <c r="AR84" s="44">
        <f>(SUMIFS(Recettes!$F:$F,Recettes!$E:$E,$AG84,Recettes!$C:$C,AR$71)+
SUMIFS(Recettes!$K:$K,Recettes!$J:$J,$AG84,Recettes!$H:$H,AR$71)+
SUMIFS(Recettes!$P:$P,Recettes!$O:$O,$AG84,Recettes!$M:$M,AR$71)+
SUMIFS(Recettes!$U:$U,Recettes!$T:$T,$AG84,Recettes!$R:$R,AR$71))</f>
        <v>0</v>
      </c>
      <c r="AS84" s="44">
        <f>(SUMIFS(Recettes!$F:$F,Recettes!$E:$E,$AG84,Recettes!$C:$C,AS$71)+
SUMIFS(Recettes!$K:$K,Recettes!$J:$J,$AG84,Recettes!$H:$H,AS$71)+
SUMIFS(Recettes!$P:$P,Recettes!$O:$O,$AG84,Recettes!$M:$M,AS$71)+
SUMIFS(Recettes!$U:$U,Recettes!$T:$T,$AG84,Recettes!$R:$R,AS$71))</f>
        <v>0</v>
      </c>
    </row>
    <row r="85" spans="19:45" x14ac:dyDescent="0.25">
      <c r="S85" s="41">
        <v>14</v>
      </c>
      <c r="T85" s="44">
        <f t="shared" si="42"/>
        <v>0</v>
      </c>
      <c r="U85" s="44">
        <f t="shared" si="42"/>
        <v>0</v>
      </c>
      <c r="V85" s="44">
        <f t="shared" si="42"/>
        <v>0</v>
      </c>
      <c r="W85" s="44">
        <f t="shared" si="42"/>
        <v>0</v>
      </c>
      <c r="X85" s="44">
        <f t="shared" si="42"/>
        <v>0</v>
      </c>
      <c r="Y85" s="44">
        <f t="shared" si="42"/>
        <v>0</v>
      </c>
      <c r="Z85" s="44">
        <f t="shared" si="42"/>
        <v>0</v>
      </c>
      <c r="AA85" s="44">
        <f t="shared" si="42"/>
        <v>0</v>
      </c>
      <c r="AB85" s="44">
        <f t="shared" si="42"/>
        <v>0</v>
      </c>
      <c r="AC85" s="44">
        <f t="shared" si="42"/>
        <v>0</v>
      </c>
      <c r="AD85" s="44">
        <f t="shared" si="42"/>
        <v>0</v>
      </c>
      <c r="AE85" s="44">
        <f t="shared" si="42"/>
        <v>0</v>
      </c>
      <c r="AG85" s="41">
        <v>14</v>
      </c>
      <c r="AH85" s="44">
        <f>(SUMIFS(Recettes!$F:$F,Recettes!$E:$E,$AG85,Recettes!$C:$C,AH$71)+
SUMIFS(Recettes!$K:$K,Recettes!$J:$J,$AG85,Recettes!$H:$H,AH$71)+
SUMIFS(Recettes!$P:$P,Recettes!$O:$O,$AG85,Recettes!$M:$M,AH$71)+
SUMIFS(Recettes!$U:$U,Recettes!$T:$T,$AG85,Recettes!$R:$R,AH$71))</f>
        <v>0</v>
      </c>
      <c r="AI85" s="44">
        <f>(SUMIFS(Recettes!$F:$F,Recettes!$E:$E,$AG85,Recettes!$C:$C,AI$71)+
SUMIFS(Recettes!$K:$K,Recettes!$J:$J,$AG85,Recettes!$H:$H,AI$71)+
SUMIFS(Recettes!$P:$P,Recettes!$O:$O,$AG85,Recettes!$M:$M,AI$71)+
SUMIFS(Recettes!$U:$U,Recettes!$T:$T,$AG85,Recettes!$R:$R,AI$71))</f>
        <v>0</v>
      </c>
      <c r="AJ85" s="44">
        <f>(SUMIFS(Recettes!$F:$F,Recettes!$E:$E,$AG85,Recettes!$C:$C,AJ$71)+
SUMIFS(Recettes!$K:$K,Recettes!$J:$J,$AG85,Recettes!$H:$H,AJ$71)+
SUMIFS(Recettes!$P:$P,Recettes!$O:$O,$AG85,Recettes!$M:$M,AJ$71)+
SUMIFS(Recettes!$U:$U,Recettes!$T:$T,$AG85,Recettes!$R:$R,AJ$71))</f>
        <v>0</v>
      </c>
      <c r="AK85" s="44">
        <f>(SUMIFS(Recettes!$F:$F,Recettes!$E:$E,$AG85,Recettes!$C:$C,AK$71)+
SUMIFS(Recettes!$K:$K,Recettes!$J:$J,$AG85,Recettes!$H:$H,AK$71)+
SUMIFS(Recettes!$P:$P,Recettes!$O:$O,$AG85,Recettes!$M:$M,AK$71)+
SUMIFS(Recettes!$U:$U,Recettes!$T:$T,$AG85,Recettes!$R:$R,AK$71))</f>
        <v>0</v>
      </c>
      <c r="AL85" s="44">
        <f>(SUMIFS(Recettes!$F:$F,Recettes!$E:$E,$AG85,Recettes!$C:$C,AL$71)+
SUMIFS(Recettes!$K:$K,Recettes!$J:$J,$AG85,Recettes!$H:$H,AL$71)+
SUMIFS(Recettes!$P:$P,Recettes!$O:$O,$AG85,Recettes!$M:$M,AL$71)+
SUMIFS(Recettes!$U:$U,Recettes!$T:$T,$AG85,Recettes!$R:$R,AL$71))</f>
        <v>0</v>
      </c>
      <c r="AM85" s="44">
        <f>(SUMIFS(Recettes!$F:$F,Recettes!$E:$E,$AG85,Recettes!$C:$C,AM$71)+
SUMIFS(Recettes!$K:$K,Recettes!$J:$J,$AG85,Recettes!$H:$H,AM$71)+
SUMIFS(Recettes!$P:$P,Recettes!$O:$O,$AG85,Recettes!$M:$M,AM$71)+
SUMIFS(Recettes!$U:$U,Recettes!$T:$T,$AG85,Recettes!$R:$R,AM$71))</f>
        <v>0</v>
      </c>
      <c r="AN85" s="44">
        <f>(SUMIFS(Recettes!$F:$F,Recettes!$E:$E,$AG85,Recettes!$C:$C,AN$71)+
SUMIFS(Recettes!$K:$K,Recettes!$J:$J,$AG85,Recettes!$H:$H,AN$71)+
SUMIFS(Recettes!$P:$P,Recettes!$O:$O,$AG85,Recettes!$M:$M,AN$71)+
SUMIFS(Recettes!$U:$U,Recettes!$T:$T,$AG85,Recettes!$R:$R,AN$71))</f>
        <v>0</v>
      </c>
      <c r="AO85" s="44">
        <f>(SUMIFS(Recettes!$F:$F,Recettes!$E:$E,$AG85,Recettes!$C:$C,AO$71)+
SUMIFS(Recettes!$K:$K,Recettes!$J:$J,$AG85,Recettes!$H:$H,AO$71)+
SUMIFS(Recettes!$P:$P,Recettes!$O:$O,$AG85,Recettes!$M:$M,AO$71)+
SUMIFS(Recettes!$U:$U,Recettes!$T:$T,$AG85,Recettes!$R:$R,AO$71))</f>
        <v>0</v>
      </c>
      <c r="AP85" s="44">
        <f>(SUMIFS(Recettes!$F:$F,Recettes!$E:$E,$AG85,Recettes!$C:$C,AP$71)+
SUMIFS(Recettes!$K:$K,Recettes!$J:$J,$AG85,Recettes!$H:$H,AP$71)+
SUMIFS(Recettes!$P:$P,Recettes!$O:$O,$AG85,Recettes!$M:$M,AP$71)+
SUMIFS(Recettes!$U:$U,Recettes!$T:$T,$AG85,Recettes!$R:$R,AP$71))</f>
        <v>0</v>
      </c>
      <c r="AQ85" s="44">
        <f>(SUMIFS(Recettes!$F:$F,Recettes!$E:$E,$AG85,Recettes!$C:$C,AQ$71)+
SUMIFS(Recettes!$K:$K,Recettes!$J:$J,$AG85,Recettes!$H:$H,AQ$71)+
SUMIFS(Recettes!$P:$P,Recettes!$O:$O,$AG85,Recettes!$M:$M,AQ$71)+
SUMIFS(Recettes!$U:$U,Recettes!$T:$T,$AG85,Recettes!$R:$R,AQ$71))</f>
        <v>0</v>
      </c>
      <c r="AR85" s="44">
        <f>(SUMIFS(Recettes!$F:$F,Recettes!$E:$E,$AG85,Recettes!$C:$C,AR$71)+
SUMIFS(Recettes!$K:$K,Recettes!$J:$J,$AG85,Recettes!$H:$H,AR$71)+
SUMIFS(Recettes!$P:$P,Recettes!$O:$O,$AG85,Recettes!$M:$M,AR$71)+
SUMIFS(Recettes!$U:$U,Recettes!$T:$T,$AG85,Recettes!$R:$R,AR$71))</f>
        <v>0</v>
      </c>
      <c r="AS85" s="44">
        <f>(SUMIFS(Recettes!$F:$F,Recettes!$E:$E,$AG85,Recettes!$C:$C,AS$71)+
SUMIFS(Recettes!$K:$K,Recettes!$J:$J,$AG85,Recettes!$H:$H,AS$71)+
SUMIFS(Recettes!$P:$P,Recettes!$O:$O,$AG85,Recettes!$M:$M,AS$71)+
SUMIFS(Recettes!$U:$U,Recettes!$T:$T,$AG85,Recettes!$R:$R,AS$71))</f>
        <v>0</v>
      </c>
    </row>
    <row r="86" spans="19:45" x14ac:dyDescent="0.25">
      <c r="S86" s="41">
        <v>15</v>
      </c>
      <c r="T86" s="44">
        <f t="shared" si="42"/>
        <v>0</v>
      </c>
      <c r="U86" s="44">
        <f t="shared" si="42"/>
        <v>0</v>
      </c>
      <c r="V86" s="44">
        <f t="shared" si="42"/>
        <v>0</v>
      </c>
      <c r="W86" s="44">
        <f t="shared" si="42"/>
        <v>0</v>
      </c>
      <c r="X86" s="44">
        <f t="shared" si="42"/>
        <v>0</v>
      </c>
      <c r="Y86" s="44">
        <f t="shared" si="42"/>
        <v>0</v>
      </c>
      <c r="Z86" s="44">
        <f t="shared" si="42"/>
        <v>0</v>
      </c>
      <c r="AA86" s="44">
        <f t="shared" si="42"/>
        <v>0</v>
      </c>
      <c r="AB86" s="44">
        <f t="shared" si="42"/>
        <v>0</v>
      </c>
      <c r="AC86" s="44">
        <f t="shared" si="42"/>
        <v>0</v>
      </c>
      <c r="AD86" s="44">
        <f t="shared" si="42"/>
        <v>0</v>
      </c>
      <c r="AE86" s="44">
        <f t="shared" si="42"/>
        <v>0</v>
      </c>
      <c r="AG86" s="41">
        <v>15</v>
      </c>
      <c r="AH86" s="44">
        <f>(SUMIFS(Recettes!$F:$F,Recettes!$E:$E,$AG86,Recettes!$C:$C,AH$71)+
SUMIFS(Recettes!$K:$K,Recettes!$J:$J,$AG86,Recettes!$H:$H,AH$71)+
SUMIFS(Recettes!$P:$P,Recettes!$O:$O,$AG86,Recettes!$M:$M,AH$71)+
SUMIFS(Recettes!$U:$U,Recettes!$T:$T,$AG86,Recettes!$R:$R,AH$71))</f>
        <v>0</v>
      </c>
      <c r="AI86" s="44">
        <f>(SUMIFS(Recettes!$F:$F,Recettes!$E:$E,$AG86,Recettes!$C:$C,AI$71)+
SUMIFS(Recettes!$K:$K,Recettes!$J:$J,$AG86,Recettes!$H:$H,AI$71)+
SUMIFS(Recettes!$P:$P,Recettes!$O:$O,$AG86,Recettes!$M:$M,AI$71)+
SUMIFS(Recettes!$U:$U,Recettes!$T:$T,$AG86,Recettes!$R:$R,AI$71))</f>
        <v>0</v>
      </c>
      <c r="AJ86" s="44">
        <f>(SUMIFS(Recettes!$F:$F,Recettes!$E:$E,$AG86,Recettes!$C:$C,AJ$71)+
SUMIFS(Recettes!$K:$K,Recettes!$J:$J,$AG86,Recettes!$H:$H,AJ$71)+
SUMIFS(Recettes!$P:$P,Recettes!$O:$O,$AG86,Recettes!$M:$M,AJ$71)+
SUMIFS(Recettes!$U:$U,Recettes!$T:$T,$AG86,Recettes!$R:$R,AJ$71))</f>
        <v>0</v>
      </c>
      <c r="AK86" s="44">
        <f>(SUMIFS(Recettes!$F:$F,Recettes!$E:$E,$AG86,Recettes!$C:$C,AK$71)+
SUMIFS(Recettes!$K:$K,Recettes!$J:$J,$AG86,Recettes!$H:$H,AK$71)+
SUMIFS(Recettes!$P:$P,Recettes!$O:$O,$AG86,Recettes!$M:$M,AK$71)+
SUMIFS(Recettes!$U:$U,Recettes!$T:$T,$AG86,Recettes!$R:$R,AK$71))</f>
        <v>0</v>
      </c>
      <c r="AL86" s="44">
        <f>(SUMIFS(Recettes!$F:$F,Recettes!$E:$E,$AG86,Recettes!$C:$C,AL$71)+
SUMIFS(Recettes!$K:$K,Recettes!$J:$J,$AG86,Recettes!$H:$H,AL$71)+
SUMIFS(Recettes!$P:$P,Recettes!$O:$O,$AG86,Recettes!$M:$M,AL$71)+
SUMIFS(Recettes!$U:$U,Recettes!$T:$T,$AG86,Recettes!$R:$R,AL$71))</f>
        <v>0</v>
      </c>
      <c r="AM86" s="44">
        <f>(SUMIFS(Recettes!$F:$F,Recettes!$E:$E,$AG86,Recettes!$C:$C,AM$71)+
SUMIFS(Recettes!$K:$K,Recettes!$J:$J,$AG86,Recettes!$H:$H,AM$71)+
SUMIFS(Recettes!$P:$P,Recettes!$O:$O,$AG86,Recettes!$M:$M,AM$71)+
SUMIFS(Recettes!$U:$U,Recettes!$T:$T,$AG86,Recettes!$R:$R,AM$71))</f>
        <v>0</v>
      </c>
      <c r="AN86" s="44">
        <f>(SUMIFS(Recettes!$F:$F,Recettes!$E:$E,$AG86,Recettes!$C:$C,AN$71)+
SUMIFS(Recettes!$K:$K,Recettes!$J:$J,$AG86,Recettes!$H:$H,AN$71)+
SUMIFS(Recettes!$P:$P,Recettes!$O:$O,$AG86,Recettes!$M:$M,AN$71)+
SUMIFS(Recettes!$U:$U,Recettes!$T:$T,$AG86,Recettes!$R:$R,AN$71))</f>
        <v>0</v>
      </c>
      <c r="AO86" s="44">
        <f>(SUMIFS(Recettes!$F:$F,Recettes!$E:$E,$AG86,Recettes!$C:$C,AO$71)+
SUMIFS(Recettes!$K:$K,Recettes!$J:$J,$AG86,Recettes!$H:$H,AO$71)+
SUMIFS(Recettes!$P:$P,Recettes!$O:$O,$AG86,Recettes!$M:$M,AO$71)+
SUMIFS(Recettes!$U:$U,Recettes!$T:$T,$AG86,Recettes!$R:$R,AO$71))</f>
        <v>0</v>
      </c>
      <c r="AP86" s="44">
        <f>(SUMIFS(Recettes!$F:$F,Recettes!$E:$E,$AG86,Recettes!$C:$C,AP$71)+
SUMIFS(Recettes!$K:$K,Recettes!$J:$J,$AG86,Recettes!$H:$H,AP$71)+
SUMIFS(Recettes!$P:$P,Recettes!$O:$O,$AG86,Recettes!$M:$M,AP$71)+
SUMIFS(Recettes!$U:$U,Recettes!$T:$T,$AG86,Recettes!$R:$R,AP$71))</f>
        <v>0</v>
      </c>
      <c r="AQ86" s="44">
        <f>(SUMIFS(Recettes!$F:$F,Recettes!$E:$E,$AG86,Recettes!$C:$C,AQ$71)+
SUMIFS(Recettes!$K:$K,Recettes!$J:$J,$AG86,Recettes!$H:$H,AQ$71)+
SUMIFS(Recettes!$P:$P,Recettes!$O:$O,$AG86,Recettes!$M:$M,AQ$71)+
SUMIFS(Recettes!$U:$U,Recettes!$T:$T,$AG86,Recettes!$R:$R,AQ$71))</f>
        <v>0</v>
      </c>
      <c r="AR86" s="44">
        <f>(SUMIFS(Recettes!$F:$F,Recettes!$E:$E,$AG86,Recettes!$C:$C,AR$71)+
SUMIFS(Recettes!$K:$K,Recettes!$J:$J,$AG86,Recettes!$H:$H,AR$71)+
SUMIFS(Recettes!$P:$P,Recettes!$O:$O,$AG86,Recettes!$M:$M,AR$71)+
SUMIFS(Recettes!$U:$U,Recettes!$T:$T,$AG86,Recettes!$R:$R,AR$71))</f>
        <v>0</v>
      </c>
      <c r="AS86" s="44">
        <f>(SUMIFS(Recettes!$F:$F,Recettes!$E:$E,$AG86,Recettes!$C:$C,AS$71)+
SUMIFS(Recettes!$K:$K,Recettes!$J:$J,$AG86,Recettes!$H:$H,AS$71)+
SUMIFS(Recettes!$P:$P,Recettes!$O:$O,$AG86,Recettes!$M:$M,AS$71)+
SUMIFS(Recettes!$U:$U,Recettes!$T:$T,$AG86,Recettes!$R:$R,AS$71))</f>
        <v>0</v>
      </c>
    </row>
    <row r="87" spans="19:45" x14ac:dyDescent="0.25">
      <c r="S87" s="41">
        <v>16</v>
      </c>
      <c r="T87" s="44">
        <f t="shared" si="42"/>
        <v>0</v>
      </c>
      <c r="U87" s="44">
        <f t="shared" si="42"/>
        <v>0</v>
      </c>
      <c r="V87" s="44">
        <f t="shared" si="42"/>
        <v>0</v>
      </c>
      <c r="W87" s="44">
        <f t="shared" si="42"/>
        <v>0</v>
      </c>
      <c r="X87" s="44">
        <f t="shared" si="42"/>
        <v>0</v>
      </c>
      <c r="Y87" s="44">
        <f t="shared" si="42"/>
        <v>0</v>
      </c>
      <c r="Z87" s="44">
        <f t="shared" si="42"/>
        <v>0</v>
      </c>
      <c r="AA87" s="44">
        <f t="shared" si="42"/>
        <v>0</v>
      </c>
      <c r="AB87" s="44">
        <f t="shared" si="42"/>
        <v>0</v>
      </c>
      <c r="AC87" s="44">
        <f t="shared" si="42"/>
        <v>0</v>
      </c>
      <c r="AD87" s="44">
        <f t="shared" si="42"/>
        <v>0</v>
      </c>
      <c r="AE87" s="44">
        <f t="shared" si="42"/>
        <v>0</v>
      </c>
      <c r="AG87" s="41">
        <v>16</v>
      </c>
      <c r="AH87" s="44">
        <f>(SUMIFS(Recettes!$F:$F,Recettes!$E:$E,$AG87,Recettes!$C:$C,AH$71)+
SUMIFS(Recettes!$K:$K,Recettes!$J:$J,$AG87,Recettes!$H:$H,AH$71)+
SUMIFS(Recettes!$P:$P,Recettes!$O:$O,$AG87,Recettes!$M:$M,AH$71)+
SUMIFS(Recettes!$U:$U,Recettes!$T:$T,$AG87,Recettes!$R:$R,AH$71))</f>
        <v>0</v>
      </c>
      <c r="AI87" s="44">
        <f>(SUMIFS(Recettes!$F:$F,Recettes!$E:$E,$AG87,Recettes!$C:$C,AI$71)+
SUMIFS(Recettes!$K:$K,Recettes!$J:$J,$AG87,Recettes!$H:$H,AI$71)+
SUMIFS(Recettes!$P:$P,Recettes!$O:$O,$AG87,Recettes!$M:$M,AI$71)+
SUMIFS(Recettes!$U:$U,Recettes!$T:$T,$AG87,Recettes!$R:$R,AI$71))</f>
        <v>0</v>
      </c>
      <c r="AJ87" s="44">
        <f>(SUMIFS(Recettes!$F:$F,Recettes!$E:$E,$AG87,Recettes!$C:$C,AJ$71)+
SUMIFS(Recettes!$K:$K,Recettes!$J:$J,$AG87,Recettes!$H:$H,AJ$71)+
SUMIFS(Recettes!$P:$P,Recettes!$O:$O,$AG87,Recettes!$M:$M,AJ$71)+
SUMIFS(Recettes!$U:$U,Recettes!$T:$T,$AG87,Recettes!$R:$R,AJ$71))</f>
        <v>0</v>
      </c>
      <c r="AK87" s="44">
        <f>(SUMIFS(Recettes!$F:$F,Recettes!$E:$E,$AG87,Recettes!$C:$C,AK$71)+
SUMIFS(Recettes!$K:$K,Recettes!$J:$J,$AG87,Recettes!$H:$H,AK$71)+
SUMIFS(Recettes!$P:$P,Recettes!$O:$O,$AG87,Recettes!$M:$M,AK$71)+
SUMIFS(Recettes!$U:$U,Recettes!$T:$T,$AG87,Recettes!$R:$R,AK$71))</f>
        <v>0</v>
      </c>
      <c r="AL87" s="44">
        <f>(SUMIFS(Recettes!$F:$F,Recettes!$E:$E,$AG87,Recettes!$C:$C,AL$71)+
SUMIFS(Recettes!$K:$K,Recettes!$J:$J,$AG87,Recettes!$H:$H,AL$71)+
SUMIFS(Recettes!$P:$P,Recettes!$O:$O,$AG87,Recettes!$M:$M,AL$71)+
SUMIFS(Recettes!$U:$U,Recettes!$T:$T,$AG87,Recettes!$R:$R,AL$71))</f>
        <v>0</v>
      </c>
      <c r="AM87" s="44">
        <f>(SUMIFS(Recettes!$F:$F,Recettes!$E:$E,$AG87,Recettes!$C:$C,AM$71)+
SUMIFS(Recettes!$K:$K,Recettes!$J:$J,$AG87,Recettes!$H:$H,AM$71)+
SUMIFS(Recettes!$P:$P,Recettes!$O:$O,$AG87,Recettes!$M:$M,AM$71)+
SUMIFS(Recettes!$U:$U,Recettes!$T:$T,$AG87,Recettes!$R:$R,AM$71))</f>
        <v>0</v>
      </c>
      <c r="AN87" s="44">
        <f>(SUMIFS(Recettes!$F:$F,Recettes!$E:$E,$AG87,Recettes!$C:$C,AN$71)+
SUMIFS(Recettes!$K:$K,Recettes!$J:$J,$AG87,Recettes!$H:$H,AN$71)+
SUMIFS(Recettes!$P:$P,Recettes!$O:$O,$AG87,Recettes!$M:$M,AN$71)+
SUMIFS(Recettes!$U:$U,Recettes!$T:$T,$AG87,Recettes!$R:$R,AN$71))</f>
        <v>0</v>
      </c>
      <c r="AO87" s="44">
        <f>(SUMIFS(Recettes!$F:$F,Recettes!$E:$E,$AG87,Recettes!$C:$C,AO$71)+
SUMIFS(Recettes!$K:$K,Recettes!$J:$J,$AG87,Recettes!$H:$H,AO$71)+
SUMIFS(Recettes!$P:$P,Recettes!$O:$O,$AG87,Recettes!$M:$M,AO$71)+
SUMIFS(Recettes!$U:$U,Recettes!$T:$T,$AG87,Recettes!$R:$R,AO$71))</f>
        <v>0</v>
      </c>
      <c r="AP87" s="44">
        <f>(SUMIFS(Recettes!$F:$F,Recettes!$E:$E,$AG87,Recettes!$C:$C,AP$71)+
SUMIFS(Recettes!$K:$K,Recettes!$J:$J,$AG87,Recettes!$H:$H,AP$71)+
SUMIFS(Recettes!$P:$P,Recettes!$O:$O,$AG87,Recettes!$M:$M,AP$71)+
SUMIFS(Recettes!$U:$U,Recettes!$T:$T,$AG87,Recettes!$R:$R,AP$71))</f>
        <v>0</v>
      </c>
      <c r="AQ87" s="44">
        <f>(SUMIFS(Recettes!$F:$F,Recettes!$E:$E,$AG87,Recettes!$C:$C,AQ$71)+
SUMIFS(Recettes!$K:$K,Recettes!$J:$J,$AG87,Recettes!$H:$H,AQ$71)+
SUMIFS(Recettes!$P:$P,Recettes!$O:$O,$AG87,Recettes!$M:$M,AQ$71)+
SUMIFS(Recettes!$U:$U,Recettes!$T:$T,$AG87,Recettes!$R:$R,AQ$71))</f>
        <v>0</v>
      </c>
      <c r="AR87" s="44">
        <f>(SUMIFS(Recettes!$F:$F,Recettes!$E:$E,$AG87,Recettes!$C:$C,AR$71)+
SUMIFS(Recettes!$K:$K,Recettes!$J:$J,$AG87,Recettes!$H:$H,AR$71)+
SUMIFS(Recettes!$P:$P,Recettes!$O:$O,$AG87,Recettes!$M:$M,AR$71)+
SUMIFS(Recettes!$U:$U,Recettes!$T:$T,$AG87,Recettes!$R:$R,AR$71))</f>
        <v>0</v>
      </c>
      <c r="AS87" s="44">
        <f>(SUMIFS(Recettes!$F:$F,Recettes!$E:$E,$AG87,Recettes!$C:$C,AS$71)+
SUMIFS(Recettes!$K:$K,Recettes!$J:$J,$AG87,Recettes!$H:$H,AS$71)+
SUMIFS(Recettes!$P:$P,Recettes!$O:$O,$AG87,Recettes!$M:$M,AS$71)+
SUMIFS(Recettes!$U:$U,Recettes!$T:$T,$AG87,Recettes!$R:$R,AS$71))</f>
        <v>0</v>
      </c>
    </row>
    <row r="88" spans="19:45" x14ac:dyDescent="0.25">
      <c r="S88" s="41">
        <v>17</v>
      </c>
      <c r="T88" s="44">
        <f t="shared" si="42"/>
        <v>0</v>
      </c>
      <c r="U88" s="44">
        <f t="shared" si="42"/>
        <v>0</v>
      </c>
      <c r="V88" s="44">
        <f t="shared" si="42"/>
        <v>0</v>
      </c>
      <c r="W88" s="44">
        <f t="shared" si="42"/>
        <v>0</v>
      </c>
      <c r="X88" s="44">
        <f t="shared" si="42"/>
        <v>0</v>
      </c>
      <c r="Y88" s="44">
        <f t="shared" si="42"/>
        <v>0</v>
      </c>
      <c r="Z88" s="44">
        <f t="shared" si="42"/>
        <v>0</v>
      </c>
      <c r="AA88" s="44">
        <f t="shared" si="42"/>
        <v>0</v>
      </c>
      <c r="AB88" s="44">
        <f t="shared" si="42"/>
        <v>0</v>
      </c>
      <c r="AC88" s="44">
        <f t="shared" si="42"/>
        <v>0</v>
      </c>
      <c r="AD88" s="44">
        <f t="shared" si="42"/>
        <v>0</v>
      </c>
      <c r="AE88" s="44">
        <f t="shared" si="42"/>
        <v>0</v>
      </c>
      <c r="AG88" s="41">
        <v>17</v>
      </c>
      <c r="AH88" s="44">
        <f>(SUMIFS(Recettes!$F:$F,Recettes!$E:$E,$AG88,Recettes!$C:$C,AH$71)+
SUMIFS(Recettes!$K:$K,Recettes!$J:$J,$AG88,Recettes!$H:$H,AH$71)+
SUMIFS(Recettes!$P:$P,Recettes!$O:$O,$AG88,Recettes!$M:$M,AH$71)+
SUMIFS(Recettes!$U:$U,Recettes!$T:$T,$AG88,Recettes!$R:$R,AH$71))</f>
        <v>0</v>
      </c>
      <c r="AI88" s="44">
        <f>(SUMIFS(Recettes!$F:$F,Recettes!$E:$E,$AG88,Recettes!$C:$C,AI$71)+
SUMIFS(Recettes!$K:$K,Recettes!$J:$J,$AG88,Recettes!$H:$H,AI$71)+
SUMIFS(Recettes!$P:$P,Recettes!$O:$O,$AG88,Recettes!$M:$M,AI$71)+
SUMIFS(Recettes!$U:$U,Recettes!$T:$T,$AG88,Recettes!$R:$R,AI$71))</f>
        <v>0</v>
      </c>
      <c r="AJ88" s="44">
        <f>(SUMIFS(Recettes!$F:$F,Recettes!$E:$E,$AG88,Recettes!$C:$C,AJ$71)+
SUMIFS(Recettes!$K:$K,Recettes!$J:$J,$AG88,Recettes!$H:$H,AJ$71)+
SUMIFS(Recettes!$P:$P,Recettes!$O:$O,$AG88,Recettes!$M:$M,AJ$71)+
SUMIFS(Recettes!$U:$U,Recettes!$T:$T,$AG88,Recettes!$R:$R,AJ$71))</f>
        <v>0</v>
      </c>
      <c r="AK88" s="44">
        <f>(SUMIFS(Recettes!$F:$F,Recettes!$E:$E,$AG88,Recettes!$C:$C,AK$71)+
SUMIFS(Recettes!$K:$K,Recettes!$J:$J,$AG88,Recettes!$H:$H,AK$71)+
SUMIFS(Recettes!$P:$P,Recettes!$O:$O,$AG88,Recettes!$M:$M,AK$71)+
SUMIFS(Recettes!$U:$U,Recettes!$T:$T,$AG88,Recettes!$R:$R,AK$71))</f>
        <v>0</v>
      </c>
      <c r="AL88" s="44">
        <f>(SUMIFS(Recettes!$F:$F,Recettes!$E:$E,$AG88,Recettes!$C:$C,AL$71)+
SUMIFS(Recettes!$K:$K,Recettes!$J:$J,$AG88,Recettes!$H:$H,AL$71)+
SUMIFS(Recettes!$P:$P,Recettes!$O:$O,$AG88,Recettes!$M:$M,AL$71)+
SUMIFS(Recettes!$U:$U,Recettes!$T:$T,$AG88,Recettes!$R:$R,AL$71))</f>
        <v>0</v>
      </c>
      <c r="AM88" s="44">
        <f>(SUMIFS(Recettes!$F:$F,Recettes!$E:$E,$AG88,Recettes!$C:$C,AM$71)+
SUMIFS(Recettes!$K:$K,Recettes!$J:$J,$AG88,Recettes!$H:$H,AM$71)+
SUMIFS(Recettes!$P:$P,Recettes!$O:$O,$AG88,Recettes!$M:$M,AM$71)+
SUMIFS(Recettes!$U:$U,Recettes!$T:$T,$AG88,Recettes!$R:$R,AM$71))</f>
        <v>0</v>
      </c>
      <c r="AN88" s="44">
        <f>(SUMIFS(Recettes!$F:$F,Recettes!$E:$E,$AG88,Recettes!$C:$C,AN$71)+
SUMIFS(Recettes!$K:$K,Recettes!$J:$J,$AG88,Recettes!$H:$H,AN$71)+
SUMIFS(Recettes!$P:$P,Recettes!$O:$O,$AG88,Recettes!$M:$M,AN$71)+
SUMIFS(Recettes!$U:$U,Recettes!$T:$T,$AG88,Recettes!$R:$R,AN$71))</f>
        <v>0</v>
      </c>
      <c r="AO88" s="44">
        <f>(SUMIFS(Recettes!$F:$F,Recettes!$E:$E,$AG88,Recettes!$C:$C,AO$71)+
SUMIFS(Recettes!$K:$K,Recettes!$J:$J,$AG88,Recettes!$H:$H,AO$71)+
SUMIFS(Recettes!$P:$P,Recettes!$O:$O,$AG88,Recettes!$M:$M,AO$71)+
SUMIFS(Recettes!$U:$U,Recettes!$T:$T,$AG88,Recettes!$R:$R,AO$71))</f>
        <v>0</v>
      </c>
      <c r="AP88" s="44">
        <f>(SUMIFS(Recettes!$F:$F,Recettes!$E:$E,$AG88,Recettes!$C:$C,AP$71)+
SUMIFS(Recettes!$K:$K,Recettes!$J:$J,$AG88,Recettes!$H:$H,AP$71)+
SUMIFS(Recettes!$P:$P,Recettes!$O:$O,$AG88,Recettes!$M:$M,AP$71)+
SUMIFS(Recettes!$U:$U,Recettes!$T:$T,$AG88,Recettes!$R:$R,AP$71))</f>
        <v>0</v>
      </c>
      <c r="AQ88" s="44">
        <f>(SUMIFS(Recettes!$F:$F,Recettes!$E:$E,$AG88,Recettes!$C:$C,AQ$71)+
SUMIFS(Recettes!$K:$K,Recettes!$J:$J,$AG88,Recettes!$H:$H,AQ$71)+
SUMIFS(Recettes!$P:$P,Recettes!$O:$O,$AG88,Recettes!$M:$M,AQ$71)+
SUMIFS(Recettes!$U:$U,Recettes!$T:$T,$AG88,Recettes!$R:$R,AQ$71))</f>
        <v>0</v>
      </c>
      <c r="AR88" s="44">
        <f>(SUMIFS(Recettes!$F:$F,Recettes!$E:$E,$AG88,Recettes!$C:$C,AR$71)+
SUMIFS(Recettes!$K:$K,Recettes!$J:$J,$AG88,Recettes!$H:$H,AR$71)+
SUMIFS(Recettes!$P:$P,Recettes!$O:$O,$AG88,Recettes!$M:$M,AR$71)+
SUMIFS(Recettes!$U:$U,Recettes!$T:$T,$AG88,Recettes!$R:$R,AR$71))</f>
        <v>0</v>
      </c>
      <c r="AS88" s="44">
        <f>(SUMIFS(Recettes!$F:$F,Recettes!$E:$E,$AG88,Recettes!$C:$C,AS$71)+
SUMIFS(Recettes!$K:$K,Recettes!$J:$J,$AG88,Recettes!$H:$H,AS$71)+
SUMIFS(Recettes!$P:$P,Recettes!$O:$O,$AG88,Recettes!$M:$M,AS$71)+
SUMIFS(Recettes!$U:$U,Recettes!$T:$T,$AG88,Recettes!$R:$R,AS$71))</f>
        <v>0</v>
      </c>
    </row>
    <row r="89" spans="19:45" x14ac:dyDescent="0.25">
      <c r="S89" s="41">
        <v>18</v>
      </c>
      <c r="T89" s="44">
        <f t="shared" si="42"/>
        <v>0</v>
      </c>
      <c r="U89" s="44">
        <f t="shared" si="42"/>
        <v>0</v>
      </c>
      <c r="V89" s="44">
        <f t="shared" si="42"/>
        <v>0</v>
      </c>
      <c r="W89" s="44">
        <f t="shared" si="42"/>
        <v>0</v>
      </c>
      <c r="X89" s="44">
        <f t="shared" si="42"/>
        <v>0</v>
      </c>
      <c r="Y89" s="44">
        <f t="shared" si="42"/>
        <v>0</v>
      </c>
      <c r="Z89" s="44">
        <f t="shared" si="42"/>
        <v>0</v>
      </c>
      <c r="AA89" s="44">
        <f t="shared" si="42"/>
        <v>0</v>
      </c>
      <c r="AB89" s="44">
        <f t="shared" si="42"/>
        <v>0</v>
      </c>
      <c r="AC89" s="44">
        <f t="shared" si="42"/>
        <v>0</v>
      </c>
      <c r="AD89" s="44">
        <f t="shared" si="42"/>
        <v>0</v>
      </c>
      <c r="AE89" s="44">
        <f t="shared" si="42"/>
        <v>0</v>
      </c>
      <c r="AG89" s="41">
        <v>18</v>
      </c>
      <c r="AH89" s="44">
        <f>(SUMIFS(Recettes!$F:$F,Recettes!$E:$E,$AG89,Recettes!$C:$C,AH$71)+
SUMIFS(Recettes!$K:$K,Recettes!$J:$J,$AG89,Recettes!$H:$H,AH$71)+
SUMIFS(Recettes!$P:$P,Recettes!$O:$O,$AG89,Recettes!$M:$M,AH$71)+
SUMIFS(Recettes!$U:$U,Recettes!$T:$T,$AG89,Recettes!$R:$R,AH$71))</f>
        <v>0</v>
      </c>
      <c r="AI89" s="44">
        <f>(SUMIFS(Recettes!$F:$F,Recettes!$E:$E,$AG89,Recettes!$C:$C,AI$71)+
SUMIFS(Recettes!$K:$K,Recettes!$J:$J,$AG89,Recettes!$H:$H,AI$71)+
SUMIFS(Recettes!$P:$P,Recettes!$O:$O,$AG89,Recettes!$M:$M,AI$71)+
SUMIFS(Recettes!$U:$U,Recettes!$T:$T,$AG89,Recettes!$R:$R,AI$71))</f>
        <v>0</v>
      </c>
      <c r="AJ89" s="44">
        <f>(SUMIFS(Recettes!$F:$F,Recettes!$E:$E,$AG89,Recettes!$C:$C,AJ$71)+
SUMIFS(Recettes!$K:$K,Recettes!$J:$J,$AG89,Recettes!$H:$H,AJ$71)+
SUMIFS(Recettes!$P:$P,Recettes!$O:$O,$AG89,Recettes!$M:$M,AJ$71)+
SUMIFS(Recettes!$U:$U,Recettes!$T:$T,$AG89,Recettes!$R:$R,AJ$71))</f>
        <v>0</v>
      </c>
      <c r="AK89" s="44">
        <f>(SUMIFS(Recettes!$F:$F,Recettes!$E:$E,$AG89,Recettes!$C:$C,AK$71)+
SUMIFS(Recettes!$K:$K,Recettes!$J:$J,$AG89,Recettes!$H:$H,AK$71)+
SUMIFS(Recettes!$P:$P,Recettes!$O:$O,$AG89,Recettes!$M:$M,AK$71)+
SUMIFS(Recettes!$U:$U,Recettes!$T:$T,$AG89,Recettes!$R:$R,AK$71))</f>
        <v>0</v>
      </c>
      <c r="AL89" s="44">
        <f>(SUMIFS(Recettes!$F:$F,Recettes!$E:$E,$AG89,Recettes!$C:$C,AL$71)+
SUMIFS(Recettes!$K:$K,Recettes!$J:$J,$AG89,Recettes!$H:$H,AL$71)+
SUMIFS(Recettes!$P:$P,Recettes!$O:$O,$AG89,Recettes!$M:$M,AL$71)+
SUMIFS(Recettes!$U:$U,Recettes!$T:$T,$AG89,Recettes!$R:$R,AL$71))</f>
        <v>0</v>
      </c>
      <c r="AM89" s="44">
        <f>(SUMIFS(Recettes!$F:$F,Recettes!$E:$E,$AG89,Recettes!$C:$C,AM$71)+
SUMIFS(Recettes!$K:$K,Recettes!$J:$J,$AG89,Recettes!$H:$H,AM$71)+
SUMIFS(Recettes!$P:$P,Recettes!$O:$O,$AG89,Recettes!$M:$M,AM$71)+
SUMIFS(Recettes!$U:$U,Recettes!$T:$T,$AG89,Recettes!$R:$R,AM$71))</f>
        <v>0</v>
      </c>
      <c r="AN89" s="44">
        <f>(SUMIFS(Recettes!$F:$F,Recettes!$E:$E,$AG89,Recettes!$C:$C,AN$71)+
SUMIFS(Recettes!$K:$K,Recettes!$J:$J,$AG89,Recettes!$H:$H,AN$71)+
SUMIFS(Recettes!$P:$P,Recettes!$O:$O,$AG89,Recettes!$M:$M,AN$71)+
SUMIFS(Recettes!$U:$U,Recettes!$T:$T,$AG89,Recettes!$R:$R,AN$71))</f>
        <v>0</v>
      </c>
      <c r="AO89" s="44">
        <f>(SUMIFS(Recettes!$F:$F,Recettes!$E:$E,$AG89,Recettes!$C:$C,AO$71)+
SUMIFS(Recettes!$K:$K,Recettes!$J:$J,$AG89,Recettes!$H:$H,AO$71)+
SUMIFS(Recettes!$P:$P,Recettes!$O:$O,$AG89,Recettes!$M:$M,AO$71)+
SUMIFS(Recettes!$U:$U,Recettes!$T:$T,$AG89,Recettes!$R:$R,AO$71))</f>
        <v>0</v>
      </c>
      <c r="AP89" s="44">
        <f>(SUMIFS(Recettes!$F:$F,Recettes!$E:$E,$AG89,Recettes!$C:$C,AP$71)+
SUMIFS(Recettes!$K:$K,Recettes!$J:$J,$AG89,Recettes!$H:$H,AP$71)+
SUMIFS(Recettes!$P:$P,Recettes!$O:$O,$AG89,Recettes!$M:$M,AP$71)+
SUMIFS(Recettes!$U:$U,Recettes!$T:$T,$AG89,Recettes!$R:$R,AP$71))</f>
        <v>0</v>
      </c>
      <c r="AQ89" s="44">
        <f>(SUMIFS(Recettes!$F:$F,Recettes!$E:$E,$AG89,Recettes!$C:$C,AQ$71)+
SUMIFS(Recettes!$K:$K,Recettes!$J:$J,$AG89,Recettes!$H:$H,AQ$71)+
SUMIFS(Recettes!$P:$P,Recettes!$O:$O,$AG89,Recettes!$M:$M,AQ$71)+
SUMIFS(Recettes!$U:$U,Recettes!$T:$T,$AG89,Recettes!$R:$R,AQ$71))</f>
        <v>0</v>
      </c>
      <c r="AR89" s="44">
        <f>(SUMIFS(Recettes!$F:$F,Recettes!$E:$E,$AG89,Recettes!$C:$C,AR$71)+
SUMIFS(Recettes!$K:$K,Recettes!$J:$J,$AG89,Recettes!$H:$H,AR$71)+
SUMIFS(Recettes!$P:$P,Recettes!$O:$O,$AG89,Recettes!$M:$M,AR$71)+
SUMIFS(Recettes!$U:$U,Recettes!$T:$T,$AG89,Recettes!$R:$R,AR$71))</f>
        <v>0</v>
      </c>
      <c r="AS89" s="44">
        <f>(SUMIFS(Recettes!$F:$F,Recettes!$E:$E,$AG89,Recettes!$C:$C,AS$71)+
SUMIFS(Recettes!$K:$K,Recettes!$J:$J,$AG89,Recettes!$H:$H,AS$71)+
SUMIFS(Recettes!$P:$P,Recettes!$O:$O,$AG89,Recettes!$M:$M,AS$71)+
SUMIFS(Recettes!$U:$U,Recettes!$T:$T,$AG89,Recettes!$R:$R,AS$71))</f>
        <v>0</v>
      </c>
    </row>
    <row r="90" spans="19:45" x14ac:dyDescent="0.25">
      <c r="S90" s="41">
        <v>19</v>
      </c>
      <c r="T90" s="44">
        <f t="shared" si="42"/>
        <v>0</v>
      </c>
      <c r="U90" s="44">
        <f t="shared" si="42"/>
        <v>0</v>
      </c>
      <c r="V90" s="44">
        <f t="shared" si="42"/>
        <v>0</v>
      </c>
      <c r="W90" s="44">
        <f t="shared" si="42"/>
        <v>0</v>
      </c>
      <c r="X90" s="44">
        <f t="shared" si="42"/>
        <v>0</v>
      </c>
      <c r="Y90" s="44">
        <f t="shared" si="42"/>
        <v>0</v>
      </c>
      <c r="Z90" s="44">
        <f t="shared" si="42"/>
        <v>0</v>
      </c>
      <c r="AA90" s="44">
        <f t="shared" si="42"/>
        <v>0</v>
      </c>
      <c r="AB90" s="44">
        <f t="shared" si="42"/>
        <v>0</v>
      </c>
      <c r="AC90" s="44">
        <f t="shared" si="42"/>
        <v>0</v>
      </c>
      <c r="AD90" s="44">
        <f t="shared" si="42"/>
        <v>0</v>
      </c>
      <c r="AE90" s="44">
        <f t="shared" si="42"/>
        <v>0</v>
      </c>
      <c r="AG90" s="41">
        <v>19</v>
      </c>
      <c r="AH90" s="44">
        <f>(SUMIFS(Recettes!$F:$F,Recettes!$E:$E,$AG90,Recettes!$C:$C,AH$71)+
SUMIFS(Recettes!$K:$K,Recettes!$J:$J,$AG90,Recettes!$H:$H,AH$71)+
SUMIFS(Recettes!$P:$P,Recettes!$O:$O,$AG90,Recettes!$M:$M,AH$71)+
SUMIFS(Recettes!$U:$U,Recettes!$T:$T,$AG90,Recettes!$R:$R,AH$71))</f>
        <v>0</v>
      </c>
      <c r="AI90" s="44">
        <f>(SUMIFS(Recettes!$F:$F,Recettes!$E:$E,$AG90,Recettes!$C:$C,AI$71)+
SUMIFS(Recettes!$K:$K,Recettes!$J:$J,$AG90,Recettes!$H:$H,AI$71)+
SUMIFS(Recettes!$P:$P,Recettes!$O:$O,$AG90,Recettes!$M:$M,AI$71)+
SUMIFS(Recettes!$U:$U,Recettes!$T:$T,$AG90,Recettes!$R:$R,AI$71))</f>
        <v>0</v>
      </c>
      <c r="AJ90" s="44">
        <f>(SUMIFS(Recettes!$F:$F,Recettes!$E:$E,$AG90,Recettes!$C:$C,AJ$71)+
SUMIFS(Recettes!$K:$K,Recettes!$J:$J,$AG90,Recettes!$H:$H,AJ$71)+
SUMIFS(Recettes!$P:$P,Recettes!$O:$O,$AG90,Recettes!$M:$M,AJ$71)+
SUMIFS(Recettes!$U:$U,Recettes!$T:$T,$AG90,Recettes!$R:$R,AJ$71))</f>
        <v>0</v>
      </c>
      <c r="AK90" s="44">
        <f>(SUMIFS(Recettes!$F:$F,Recettes!$E:$E,$AG90,Recettes!$C:$C,AK$71)+
SUMIFS(Recettes!$K:$K,Recettes!$J:$J,$AG90,Recettes!$H:$H,AK$71)+
SUMIFS(Recettes!$P:$P,Recettes!$O:$O,$AG90,Recettes!$M:$M,AK$71)+
SUMIFS(Recettes!$U:$U,Recettes!$T:$T,$AG90,Recettes!$R:$R,AK$71))</f>
        <v>0</v>
      </c>
      <c r="AL90" s="44">
        <f>(SUMIFS(Recettes!$F:$F,Recettes!$E:$E,$AG90,Recettes!$C:$C,AL$71)+
SUMIFS(Recettes!$K:$K,Recettes!$J:$J,$AG90,Recettes!$H:$H,AL$71)+
SUMIFS(Recettes!$P:$P,Recettes!$O:$O,$AG90,Recettes!$M:$M,AL$71)+
SUMIFS(Recettes!$U:$U,Recettes!$T:$T,$AG90,Recettes!$R:$R,AL$71))</f>
        <v>0</v>
      </c>
      <c r="AM90" s="44">
        <f>(SUMIFS(Recettes!$F:$F,Recettes!$E:$E,$AG90,Recettes!$C:$C,AM$71)+
SUMIFS(Recettes!$K:$K,Recettes!$J:$J,$AG90,Recettes!$H:$H,AM$71)+
SUMIFS(Recettes!$P:$P,Recettes!$O:$O,$AG90,Recettes!$M:$M,AM$71)+
SUMIFS(Recettes!$U:$U,Recettes!$T:$T,$AG90,Recettes!$R:$R,AM$71))</f>
        <v>0</v>
      </c>
      <c r="AN90" s="44">
        <f>(SUMIFS(Recettes!$F:$F,Recettes!$E:$E,$AG90,Recettes!$C:$C,AN$71)+
SUMIFS(Recettes!$K:$K,Recettes!$J:$J,$AG90,Recettes!$H:$H,AN$71)+
SUMIFS(Recettes!$P:$P,Recettes!$O:$O,$AG90,Recettes!$M:$M,AN$71)+
SUMIFS(Recettes!$U:$U,Recettes!$T:$T,$AG90,Recettes!$R:$R,AN$71))</f>
        <v>0</v>
      </c>
      <c r="AO90" s="44">
        <f>(SUMIFS(Recettes!$F:$F,Recettes!$E:$E,$AG90,Recettes!$C:$C,AO$71)+
SUMIFS(Recettes!$K:$K,Recettes!$J:$J,$AG90,Recettes!$H:$H,AO$71)+
SUMIFS(Recettes!$P:$P,Recettes!$O:$O,$AG90,Recettes!$M:$M,AO$71)+
SUMIFS(Recettes!$U:$U,Recettes!$T:$T,$AG90,Recettes!$R:$R,AO$71))</f>
        <v>0</v>
      </c>
      <c r="AP90" s="44">
        <f>(SUMIFS(Recettes!$F:$F,Recettes!$E:$E,$AG90,Recettes!$C:$C,AP$71)+
SUMIFS(Recettes!$K:$K,Recettes!$J:$J,$AG90,Recettes!$H:$H,AP$71)+
SUMIFS(Recettes!$P:$P,Recettes!$O:$O,$AG90,Recettes!$M:$M,AP$71)+
SUMIFS(Recettes!$U:$U,Recettes!$T:$T,$AG90,Recettes!$R:$R,AP$71))</f>
        <v>0</v>
      </c>
      <c r="AQ90" s="44">
        <f>(SUMIFS(Recettes!$F:$F,Recettes!$E:$E,$AG90,Recettes!$C:$C,AQ$71)+
SUMIFS(Recettes!$K:$K,Recettes!$J:$J,$AG90,Recettes!$H:$H,AQ$71)+
SUMIFS(Recettes!$P:$P,Recettes!$O:$O,$AG90,Recettes!$M:$M,AQ$71)+
SUMIFS(Recettes!$U:$U,Recettes!$T:$T,$AG90,Recettes!$R:$R,AQ$71))</f>
        <v>0</v>
      </c>
      <c r="AR90" s="44">
        <f>(SUMIFS(Recettes!$F:$F,Recettes!$E:$E,$AG90,Recettes!$C:$C,AR$71)+
SUMIFS(Recettes!$K:$K,Recettes!$J:$J,$AG90,Recettes!$H:$H,AR$71)+
SUMIFS(Recettes!$P:$P,Recettes!$O:$O,$AG90,Recettes!$M:$M,AR$71)+
SUMIFS(Recettes!$U:$U,Recettes!$T:$T,$AG90,Recettes!$R:$R,AR$71))</f>
        <v>0</v>
      </c>
      <c r="AS90" s="44">
        <f>(SUMIFS(Recettes!$F:$F,Recettes!$E:$E,$AG90,Recettes!$C:$C,AS$71)+
SUMIFS(Recettes!$K:$K,Recettes!$J:$J,$AG90,Recettes!$H:$H,AS$71)+
SUMIFS(Recettes!$P:$P,Recettes!$O:$O,$AG90,Recettes!$M:$M,AS$71)+
SUMIFS(Recettes!$U:$U,Recettes!$T:$T,$AG90,Recettes!$R:$R,AS$71))</f>
        <v>0</v>
      </c>
    </row>
    <row r="91" spans="19:45" x14ac:dyDescent="0.25">
      <c r="S91" s="41">
        <v>20</v>
      </c>
      <c r="T91" s="44">
        <f t="shared" si="42"/>
        <v>0</v>
      </c>
      <c r="U91" s="44">
        <f t="shared" si="42"/>
        <v>0</v>
      </c>
      <c r="V91" s="44">
        <f t="shared" si="42"/>
        <v>0</v>
      </c>
      <c r="W91" s="44">
        <f t="shared" si="42"/>
        <v>0</v>
      </c>
      <c r="X91" s="44">
        <f t="shared" si="42"/>
        <v>0</v>
      </c>
      <c r="Y91" s="44">
        <f t="shared" si="42"/>
        <v>0</v>
      </c>
      <c r="Z91" s="44">
        <f t="shared" si="42"/>
        <v>0</v>
      </c>
      <c r="AA91" s="44">
        <f t="shared" si="42"/>
        <v>0</v>
      </c>
      <c r="AB91" s="44">
        <f t="shared" si="42"/>
        <v>0</v>
      </c>
      <c r="AC91" s="44">
        <f t="shared" si="42"/>
        <v>0</v>
      </c>
      <c r="AD91" s="44">
        <f t="shared" si="42"/>
        <v>0</v>
      </c>
      <c r="AE91" s="44">
        <f t="shared" si="42"/>
        <v>0</v>
      </c>
      <c r="AG91" s="41">
        <v>20</v>
      </c>
      <c r="AH91" s="44">
        <f>(SUMIFS(Recettes!$F:$F,Recettes!$E:$E,$AG91,Recettes!$C:$C,AH$71)+
SUMIFS(Recettes!$K:$K,Recettes!$J:$J,$AG91,Recettes!$H:$H,AH$71)+
SUMIFS(Recettes!$P:$P,Recettes!$O:$O,$AG91,Recettes!$M:$M,AH$71)+
SUMIFS(Recettes!$U:$U,Recettes!$T:$T,$AG91,Recettes!$R:$R,AH$71))</f>
        <v>0</v>
      </c>
      <c r="AI91" s="44">
        <f>(SUMIFS(Recettes!$F:$F,Recettes!$E:$E,$AG91,Recettes!$C:$C,AI$71)+
SUMIFS(Recettes!$K:$K,Recettes!$J:$J,$AG91,Recettes!$H:$H,AI$71)+
SUMIFS(Recettes!$P:$P,Recettes!$O:$O,$AG91,Recettes!$M:$M,AI$71)+
SUMIFS(Recettes!$U:$U,Recettes!$T:$T,$AG91,Recettes!$R:$R,AI$71))</f>
        <v>0</v>
      </c>
      <c r="AJ91" s="44">
        <f>(SUMIFS(Recettes!$F:$F,Recettes!$E:$E,$AG91,Recettes!$C:$C,AJ$71)+
SUMIFS(Recettes!$K:$K,Recettes!$J:$J,$AG91,Recettes!$H:$H,AJ$71)+
SUMIFS(Recettes!$P:$P,Recettes!$O:$O,$AG91,Recettes!$M:$M,AJ$71)+
SUMIFS(Recettes!$U:$U,Recettes!$T:$T,$AG91,Recettes!$R:$R,AJ$71))</f>
        <v>0</v>
      </c>
      <c r="AK91" s="44">
        <f>(SUMIFS(Recettes!$F:$F,Recettes!$E:$E,$AG91,Recettes!$C:$C,AK$71)+
SUMIFS(Recettes!$K:$K,Recettes!$J:$J,$AG91,Recettes!$H:$H,AK$71)+
SUMIFS(Recettes!$P:$P,Recettes!$O:$O,$AG91,Recettes!$M:$M,AK$71)+
SUMIFS(Recettes!$U:$U,Recettes!$T:$T,$AG91,Recettes!$R:$R,AK$71))</f>
        <v>0</v>
      </c>
      <c r="AL91" s="44">
        <f>(SUMIFS(Recettes!$F:$F,Recettes!$E:$E,$AG91,Recettes!$C:$C,AL$71)+
SUMIFS(Recettes!$K:$K,Recettes!$J:$J,$AG91,Recettes!$H:$H,AL$71)+
SUMIFS(Recettes!$P:$P,Recettes!$O:$O,$AG91,Recettes!$M:$M,AL$71)+
SUMIFS(Recettes!$U:$U,Recettes!$T:$T,$AG91,Recettes!$R:$R,AL$71))</f>
        <v>0</v>
      </c>
      <c r="AM91" s="44">
        <f>(SUMIFS(Recettes!$F:$F,Recettes!$E:$E,$AG91,Recettes!$C:$C,AM$71)+
SUMIFS(Recettes!$K:$K,Recettes!$J:$J,$AG91,Recettes!$H:$H,AM$71)+
SUMIFS(Recettes!$P:$P,Recettes!$O:$O,$AG91,Recettes!$M:$M,AM$71)+
SUMIFS(Recettes!$U:$U,Recettes!$T:$T,$AG91,Recettes!$R:$R,AM$71))</f>
        <v>0</v>
      </c>
      <c r="AN91" s="44">
        <f>(SUMIFS(Recettes!$F:$F,Recettes!$E:$E,$AG91,Recettes!$C:$C,AN$71)+
SUMIFS(Recettes!$K:$K,Recettes!$J:$J,$AG91,Recettes!$H:$H,AN$71)+
SUMIFS(Recettes!$P:$P,Recettes!$O:$O,$AG91,Recettes!$M:$M,AN$71)+
SUMIFS(Recettes!$U:$U,Recettes!$T:$T,$AG91,Recettes!$R:$R,AN$71))</f>
        <v>0</v>
      </c>
      <c r="AO91" s="44">
        <f>(SUMIFS(Recettes!$F:$F,Recettes!$E:$E,$AG91,Recettes!$C:$C,AO$71)+
SUMIFS(Recettes!$K:$K,Recettes!$J:$J,$AG91,Recettes!$H:$H,AO$71)+
SUMIFS(Recettes!$P:$P,Recettes!$O:$O,$AG91,Recettes!$M:$M,AO$71)+
SUMIFS(Recettes!$U:$U,Recettes!$T:$T,$AG91,Recettes!$R:$R,AO$71))</f>
        <v>0</v>
      </c>
      <c r="AP91" s="44">
        <f>(SUMIFS(Recettes!$F:$F,Recettes!$E:$E,$AG91,Recettes!$C:$C,AP$71)+
SUMIFS(Recettes!$K:$K,Recettes!$J:$J,$AG91,Recettes!$H:$H,AP$71)+
SUMIFS(Recettes!$P:$P,Recettes!$O:$O,$AG91,Recettes!$M:$M,AP$71)+
SUMIFS(Recettes!$U:$U,Recettes!$T:$T,$AG91,Recettes!$R:$R,AP$71))</f>
        <v>0</v>
      </c>
      <c r="AQ91" s="44">
        <f>(SUMIFS(Recettes!$F:$F,Recettes!$E:$E,$AG91,Recettes!$C:$C,AQ$71)+
SUMIFS(Recettes!$K:$K,Recettes!$J:$J,$AG91,Recettes!$H:$H,AQ$71)+
SUMIFS(Recettes!$P:$P,Recettes!$O:$O,$AG91,Recettes!$M:$M,AQ$71)+
SUMIFS(Recettes!$U:$U,Recettes!$T:$T,$AG91,Recettes!$R:$R,AQ$71))</f>
        <v>0</v>
      </c>
      <c r="AR91" s="44">
        <f>(SUMIFS(Recettes!$F:$F,Recettes!$E:$E,$AG91,Recettes!$C:$C,AR$71)+
SUMIFS(Recettes!$K:$K,Recettes!$J:$J,$AG91,Recettes!$H:$H,AR$71)+
SUMIFS(Recettes!$P:$P,Recettes!$O:$O,$AG91,Recettes!$M:$M,AR$71)+
SUMIFS(Recettes!$U:$U,Recettes!$T:$T,$AG91,Recettes!$R:$R,AR$71))</f>
        <v>0</v>
      </c>
      <c r="AS91" s="44">
        <f>(SUMIFS(Recettes!$F:$F,Recettes!$E:$E,$AG91,Recettes!$C:$C,AS$71)+
SUMIFS(Recettes!$K:$K,Recettes!$J:$J,$AG91,Recettes!$H:$H,AS$71)+
SUMIFS(Recettes!$P:$P,Recettes!$O:$O,$AG91,Recettes!$M:$M,AS$71)+
SUMIFS(Recettes!$U:$U,Recettes!$T:$T,$AG91,Recettes!$R:$R,AS$71))</f>
        <v>0</v>
      </c>
    </row>
    <row r="92" spans="19:45" x14ac:dyDescent="0.25">
      <c r="S92" s="41">
        <v>21</v>
      </c>
      <c r="T92" s="44">
        <f t="shared" ref="T92:AE99" si="43">IFERROR(HLOOKUP(DATE($B$2,T$70,$S92),$B$10:$B$11,2,FALSE),0)</f>
        <v>0</v>
      </c>
      <c r="U92" s="44">
        <f t="shared" si="43"/>
        <v>0</v>
      </c>
      <c r="V92" s="44">
        <f t="shared" si="43"/>
        <v>0</v>
      </c>
      <c r="W92" s="44">
        <f t="shared" si="43"/>
        <v>0</v>
      </c>
      <c r="X92" s="44">
        <f t="shared" si="43"/>
        <v>0</v>
      </c>
      <c r="Y92" s="44">
        <f t="shared" si="43"/>
        <v>0</v>
      </c>
      <c r="Z92" s="44">
        <f t="shared" si="43"/>
        <v>0</v>
      </c>
      <c r="AA92" s="44">
        <f t="shared" si="43"/>
        <v>0</v>
      </c>
      <c r="AB92" s="44">
        <f t="shared" si="43"/>
        <v>0</v>
      </c>
      <c r="AC92" s="44">
        <f t="shared" si="43"/>
        <v>0</v>
      </c>
      <c r="AD92" s="44">
        <f t="shared" si="43"/>
        <v>0</v>
      </c>
      <c r="AE92" s="44">
        <f t="shared" si="43"/>
        <v>0</v>
      </c>
      <c r="AG92" s="41">
        <v>21</v>
      </c>
      <c r="AH92" s="44">
        <f>(SUMIFS(Recettes!$F:$F,Recettes!$E:$E,$AG92,Recettes!$C:$C,AH$71)+
SUMIFS(Recettes!$K:$K,Recettes!$J:$J,$AG92,Recettes!$H:$H,AH$71)+
SUMIFS(Recettes!$P:$P,Recettes!$O:$O,$AG92,Recettes!$M:$M,AH$71)+
SUMIFS(Recettes!$U:$U,Recettes!$T:$T,$AG92,Recettes!$R:$R,AH$71))</f>
        <v>0</v>
      </c>
      <c r="AI92" s="44">
        <f>(SUMIFS(Recettes!$F:$F,Recettes!$E:$E,$AG92,Recettes!$C:$C,AI$71)+
SUMIFS(Recettes!$K:$K,Recettes!$J:$J,$AG92,Recettes!$H:$H,AI$71)+
SUMIFS(Recettes!$P:$P,Recettes!$O:$O,$AG92,Recettes!$M:$M,AI$71)+
SUMIFS(Recettes!$U:$U,Recettes!$T:$T,$AG92,Recettes!$R:$R,AI$71))</f>
        <v>0</v>
      </c>
      <c r="AJ92" s="44">
        <f>(SUMIFS(Recettes!$F:$F,Recettes!$E:$E,$AG92,Recettes!$C:$C,AJ$71)+
SUMIFS(Recettes!$K:$K,Recettes!$J:$J,$AG92,Recettes!$H:$H,AJ$71)+
SUMIFS(Recettes!$P:$P,Recettes!$O:$O,$AG92,Recettes!$M:$M,AJ$71)+
SUMIFS(Recettes!$U:$U,Recettes!$T:$T,$AG92,Recettes!$R:$R,AJ$71))</f>
        <v>0</v>
      </c>
      <c r="AK92" s="44">
        <f>(SUMIFS(Recettes!$F:$F,Recettes!$E:$E,$AG92,Recettes!$C:$C,AK$71)+
SUMIFS(Recettes!$K:$K,Recettes!$J:$J,$AG92,Recettes!$H:$H,AK$71)+
SUMIFS(Recettes!$P:$P,Recettes!$O:$O,$AG92,Recettes!$M:$M,AK$71)+
SUMIFS(Recettes!$U:$U,Recettes!$T:$T,$AG92,Recettes!$R:$R,AK$71))</f>
        <v>0</v>
      </c>
      <c r="AL92" s="44">
        <f>(SUMIFS(Recettes!$F:$F,Recettes!$E:$E,$AG92,Recettes!$C:$C,AL$71)+
SUMIFS(Recettes!$K:$K,Recettes!$J:$J,$AG92,Recettes!$H:$H,AL$71)+
SUMIFS(Recettes!$P:$P,Recettes!$O:$O,$AG92,Recettes!$M:$M,AL$71)+
SUMIFS(Recettes!$U:$U,Recettes!$T:$T,$AG92,Recettes!$R:$R,AL$71))</f>
        <v>0</v>
      </c>
      <c r="AM92" s="44">
        <f>(SUMIFS(Recettes!$F:$F,Recettes!$E:$E,$AG92,Recettes!$C:$C,AM$71)+
SUMIFS(Recettes!$K:$K,Recettes!$J:$J,$AG92,Recettes!$H:$H,AM$71)+
SUMIFS(Recettes!$P:$P,Recettes!$O:$O,$AG92,Recettes!$M:$M,AM$71)+
SUMIFS(Recettes!$U:$U,Recettes!$T:$T,$AG92,Recettes!$R:$R,AM$71))</f>
        <v>0</v>
      </c>
      <c r="AN92" s="44">
        <f>(SUMIFS(Recettes!$F:$F,Recettes!$E:$E,$AG92,Recettes!$C:$C,AN$71)+
SUMIFS(Recettes!$K:$K,Recettes!$J:$J,$AG92,Recettes!$H:$H,AN$71)+
SUMIFS(Recettes!$P:$P,Recettes!$O:$O,$AG92,Recettes!$M:$M,AN$71)+
SUMIFS(Recettes!$U:$U,Recettes!$T:$T,$AG92,Recettes!$R:$R,AN$71))</f>
        <v>0</v>
      </c>
      <c r="AO92" s="44">
        <f>(SUMIFS(Recettes!$F:$F,Recettes!$E:$E,$AG92,Recettes!$C:$C,AO$71)+
SUMIFS(Recettes!$K:$K,Recettes!$J:$J,$AG92,Recettes!$H:$H,AO$71)+
SUMIFS(Recettes!$P:$P,Recettes!$O:$O,$AG92,Recettes!$M:$M,AO$71)+
SUMIFS(Recettes!$U:$U,Recettes!$T:$T,$AG92,Recettes!$R:$R,AO$71))</f>
        <v>0</v>
      </c>
      <c r="AP92" s="44">
        <f>(SUMIFS(Recettes!$F:$F,Recettes!$E:$E,$AG92,Recettes!$C:$C,AP$71)+
SUMIFS(Recettes!$K:$K,Recettes!$J:$J,$AG92,Recettes!$H:$H,AP$71)+
SUMIFS(Recettes!$P:$P,Recettes!$O:$O,$AG92,Recettes!$M:$M,AP$71)+
SUMIFS(Recettes!$U:$U,Recettes!$T:$T,$AG92,Recettes!$R:$R,AP$71))</f>
        <v>0</v>
      </c>
      <c r="AQ92" s="44">
        <f>(SUMIFS(Recettes!$F:$F,Recettes!$E:$E,$AG92,Recettes!$C:$C,AQ$71)+
SUMIFS(Recettes!$K:$K,Recettes!$J:$J,$AG92,Recettes!$H:$H,AQ$71)+
SUMIFS(Recettes!$P:$P,Recettes!$O:$O,$AG92,Recettes!$M:$M,AQ$71)+
SUMIFS(Recettes!$U:$U,Recettes!$T:$T,$AG92,Recettes!$R:$R,AQ$71))</f>
        <v>0</v>
      </c>
      <c r="AR92" s="44">
        <f>(SUMIFS(Recettes!$F:$F,Recettes!$E:$E,$AG92,Recettes!$C:$C,AR$71)+
SUMIFS(Recettes!$K:$K,Recettes!$J:$J,$AG92,Recettes!$H:$H,AR$71)+
SUMIFS(Recettes!$P:$P,Recettes!$O:$O,$AG92,Recettes!$M:$M,AR$71)+
SUMIFS(Recettes!$U:$U,Recettes!$T:$T,$AG92,Recettes!$R:$R,AR$71))</f>
        <v>0</v>
      </c>
      <c r="AS92" s="44">
        <f>(SUMIFS(Recettes!$F:$F,Recettes!$E:$E,$AG92,Recettes!$C:$C,AS$71)+
SUMIFS(Recettes!$K:$K,Recettes!$J:$J,$AG92,Recettes!$H:$H,AS$71)+
SUMIFS(Recettes!$P:$P,Recettes!$O:$O,$AG92,Recettes!$M:$M,AS$71)+
SUMIFS(Recettes!$U:$U,Recettes!$T:$T,$AG92,Recettes!$R:$R,AS$71))</f>
        <v>0</v>
      </c>
    </row>
    <row r="93" spans="19:45" x14ac:dyDescent="0.25">
      <c r="S93" s="41">
        <v>22</v>
      </c>
      <c r="T93" s="44">
        <f t="shared" si="43"/>
        <v>0</v>
      </c>
      <c r="U93" s="44">
        <f t="shared" si="43"/>
        <v>0</v>
      </c>
      <c r="V93" s="44">
        <f t="shared" si="43"/>
        <v>0</v>
      </c>
      <c r="W93" s="44">
        <f t="shared" si="43"/>
        <v>0</v>
      </c>
      <c r="X93" s="44">
        <f t="shared" si="43"/>
        <v>0</v>
      </c>
      <c r="Y93" s="44">
        <f t="shared" si="43"/>
        <v>0</v>
      </c>
      <c r="Z93" s="44">
        <f t="shared" si="43"/>
        <v>0</v>
      </c>
      <c r="AA93" s="44">
        <f t="shared" si="43"/>
        <v>0</v>
      </c>
      <c r="AB93" s="44">
        <f t="shared" si="43"/>
        <v>0</v>
      </c>
      <c r="AC93" s="44">
        <f t="shared" si="43"/>
        <v>0</v>
      </c>
      <c r="AD93" s="44">
        <f t="shared" si="43"/>
        <v>0</v>
      </c>
      <c r="AE93" s="44">
        <f t="shared" si="43"/>
        <v>0</v>
      </c>
      <c r="AG93" s="41">
        <v>22</v>
      </c>
      <c r="AH93" s="44">
        <f>(SUMIFS(Recettes!$F:$F,Recettes!$E:$E,$AG93,Recettes!$C:$C,AH$71)+
SUMIFS(Recettes!$K:$K,Recettes!$J:$J,$AG93,Recettes!$H:$H,AH$71)+
SUMIFS(Recettes!$P:$P,Recettes!$O:$O,$AG93,Recettes!$M:$M,AH$71)+
SUMIFS(Recettes!$U:$U,Recettes!$T:$T,$AG93,Recettes!$R:$R,AH$71))</f>
        <v>0</v>
      </c>
      <c r="AI93" s="44">
        <f>(SUMIFS(Recettes!$F:$F,Recettes!$E:$E,$AG93,Recettes!$C:$C,AI$71)+
SUMIFS(Recettes!$K:$K,Recettes!$J:$J,$AG93,Recettes!$H:$H,AI$71)+
SUMIFS(Recettes!$P:$P,Recettes!$O:$O,$AG93,Recettes!$M:$M,AI$71)+
SUMIFS(Recettes!$U:$U,Recettes!$T:$T,$AG93,Recettes!$R:$R,AI$71))</f>
        <v>0</v>
      </c>
      <c r="AJ93" s="44">
        <f>(SUMIFS(Recettes!$F:$F,Recettes!$E:$E,$AG93,Recettes!$C:$C,AJ$71)+
SUMIFS(Recettes!$K:$K,Recettes!$J:$J,$AG93,Recettes!$H:$H,AJ$71)+
SUMIFS(Recettes!$P:$P,Recettes!$O:$O,$AG93,Recettes!$M:$M,AJ$71)+
SUMIFS(Recettes!$U:$U,Recettes!$T:$T,$AG93,Recettes!$R:$R,AJ$71))</f>
        <v>0</v>
      </c>
      <c r="AK93" s="44">
        <f>(SUMIFS(Recettes!$F:$F,Recettes!$E:$E,$AG93,Recettes!$C:$C,AK$71)+
SUMIFS(Recettes!$K:$K,Recettes!$J:$J,$AG93,Recettes!$H:$H,AK$71)+
SUMIFS(Recettes!$P:$P,Recettes!$O:$O,$AG93,Recettes!$M:$M,AK$71)+
SUMIFS(Recettes!$U:$U,Recettes!$T:$T,$AG93,Recettes!$R:$R,AK$71))</f>
        <v>0</v>
      </c>
      <c r="AL93" s="44">
        <f>(SUMIFS(Recettes!$F:$F,Recettes!$E:$E,$AG93,Recettes!$C:$C,AL$71)+
SUMIFS(Recettes!$K:$K,Recettes!$J:$J,$AG93,Recettes!$H:$H,AL$71)+
SUMIFS(Recettes!$P:$P,Recettes!$O:$O,$AG93,Recettes!$M:$M,AL$71)+
SUMIFS(Recettes!$U:$U,Recettes!$T:$T,$AG93,Recettes!$R:$R,AL$71))</f>
        <v>0</v>
      </c>
      <c r="AM93" s="44">
        <f>(SUMIFS(Recettes!$F:$F,Recettes!$E:$E,$AG93,Recettes!$C:$C,AM$71)+
SUMIFS(Recettes!$K:$K,Recettes!$J:$J,$AG93,Recettes!$H:$H,AM$71)+
SUMIFS(Recettes!$P:$P,Recettes!$O:$O,$AG93,Recettes!$M:$M,AM$71)+
SUMIFS(Recettes!$U:$U,Recettes!$T:$T,$AG93,Recettes!$R:$R,AM$71))</f>
        <v>0</v>
      </c>
      <c r="AN93" s="44">
        <f>(SUMIFS(Recettes!$F:$F,Recettes!$E:$E,$AG93,Recettes!$C:$C,AN$71)+
SUMIFS(Recettes!$K:$K,Recettes!$J:$J,$AG93,Recettes!$H:$H,AN$71)+
SUMIFS(Recettes!$P:$P,Recettes!$O:$O,$AG93,Recettes!$M:$M,AN$71)+
SUMIFS(Recettes!$U:$U,Recettes!$T:$T,$AG93,Recettes!$R:$R,AN$71))</f>
        <v>0</v>
      </c>
      <c r="AO93" s="44">
        <f>(SUMIFS(Recettes!$F:$F,Recettes!$E:$E,$AG93,Recettes!$C:$C,AO$71)+
SUMIFS(Recettes!$K:$K,Recettes!$J:$J,$AG93,Recettes!$H:$H,AO$71)+
SUMIFS(Recettes!$P:$P,Recettes!$O:$O,$AG93,Recettes!$M:$M,AO$71)+
SUMIFS(Recettes!$U:$U,Recettes!$T:$T,$AG93,Recettes!$R:$R,AO$71))</f>
        <v>0</v>
      </c>
      <c r="AP93" s="44">
        <f>(SUMIFS(Recettes!$F:$F,Recettes!$E:$E,$AG93,Recettes!$C:$C,AP$71)+
SUMIFS(Recettes!$K:$K,Recettes!$J:$J,$AG93,Recettes!$H:$H,AP$71)+
SUMIFS(Recettes!$P:$P,Recettes!$O:$O,$AG93,Recettes!$M:$M,AP$71)+
SUMIFS(Recettes!$U:$U,Recettes!$T:$T,$AG93,Recettes!$R:$R,AP$71))</f>
        <v>0</v>
      </c>
      <c r="AQ93" s="44">
        <f>(SUMIFS(Recettes!$F:$F,Recettes!$E:$E,$AG93,Recettes!$C:$C,AQ$71)+
SUMIFS(Recettes!$K:$K,Recettes!$J:$J,$AG93,Recettes!$H:$H,AQ$71)+
SUMIFS(Recettes!$P:$P,Recettes!$O:$O,$AG93,Recettes!$M:$M,AQ$71)+
SUMIFS(Recettes!$U:$U,Recettes!$T:$T,$AG93,Recettes!$R:$R,AQ$71))</f>
        <v>0</v>
      </c>
      <c r="AR93" s="44">
        <f>(SUMIFS(Recettes!$F:$F,Recettes!$E:$E,$AG93,Recettes!$C:$C,AR$71)+
SUMIFS(Recettes!$K:$K,Recettes!$J:$J,$AG93,Recettes!$H:$H,AR$71)+
SUMIFS(Recettes!$P:$P,Recettes!$O:$O,$AG93,Recettes!$M:$M,AR$71)+
SUMIFS(Recettes!$U:$U,Recettes!$T:$T,$AG93,Recettes!$R:$R,AR$71))</f>
        <v>0</v>
      </c>
      <c r="AS93" s="44">
        <f>(SUMIFS(Recettes!$F:$F,Recettes!$E:$E,$AG93,Recettes!$C:$C,AS$71)+
SUMIFS(Recettes!$K:$K,Recettes!$J:$J,$AG93,Recettes!$H:$H,AS$71)+
SUMIFS(Recettes!$P:$P,Recettes!$O:$O,$AG93,Recettes!$M:$M,AS$71)+
SUMIFS(Recettes!$U:$U,Recettes!$T:$T,$AG93,Recettes!$R:$R,AS$71))</f>
        <v>0</v>
      </c>
    </row>
    <row r="94" spans="19:45" x14ac:dyDescent="0.25">
      <c r="S94" s="41">
        <v>23</v>
      </c>
      <c r="T94" s="44">
        <f t="shared" si="43"/>
        <v>0</v>
      </c>
      <c r="U94" s="44">
        <f t="shared" si="43"/>
        <v>0</v>
      </c>
      <c r="V94" s="44">
        <f t="shared" si="43"/>
        <v>0</v>
      </c>
      <c r="W94" s="44">
        <f t="shared" si="43"/>
        <v>0</v>
      </c>
      <c r="X94" s="44">
        <f t="shared" si="43"/>
        <v>0</v>
      </c>
      <c r="Y94" s="44">
        <f t="shared" si="43"/>
        <v>0</v>
      </c>
      <c r="Z94" s="44">
        <f t="shared" si="43"/>
        <v>0</v>
      </c>
      <c r="AA94" s="44">
        <f t="shared" si="43"/>
        <v>0</v>
      </c>
      <c r="AB94" s="44">
        <f t="shared" si="43"/>
        <v>0</v>
      </c>
      <c r="AC94" s="44">
        <f t="shared" si="43"/>
        <v>0</v>
      </c>
      <c r="AD94" s="44">
        <f t="shared" si="43"/>
        <v>0</v>
      </c>
      <c r="AE94" s="44">
        <f t="shared" si="43"/>
        <v>0</v>
      </c>
      <c r="AG94" s="41">
        <v>23</v>
      </c>
      <c r="AH94" s="44">
        <f>(SUMIFS(Recettes!$F:$F,Recettes!$E:$E,$AG94,Recettes!$C:$C,AH$71)+
SUMIFS(Recettes!$K:$K,Recettes!$J:$J,$AG94,Recettes!$H:$H,AH$71)+
SUMIFS(Recettes!$P:$P,Recettes!$O:$O,$AG94,Recettes!$M:$M,AH$71)+
SUMIFS(Recettes!$U:$U,Recettes!$T:$T,$AG94,Recettes!$R:$R,AH$71))</f>
        <v>0</v>
      </c>
      <c r="AI94" s="44">
        <f>(SUMIFS(Recettes!$F:$F,Recettes!$E:$E,$AG94,Recettes!$C:$C,AI$71)+
SUMIFS(Recettes!$K:$K,Recettes!$J:$J,$AG94,Recettes!$H:$H,AI$71)+
SUMIFS(Recettes!$P:$P,Recettes!$O:$O,$AG94,Recettes!$M:$M,AI$71)+
SUMIFS(Recettes!$U:$U,Recettes!$T:$T,$AG94,Recettes!$R:$R,AI$71))</f>
        <v>0</v>
      </c>
      <c r="AJ94" s="44">
        <f>(SUMIFS(Recettes!$F:$F,Recettes!$E:$E,$AG94,Recettes!$C:$C,AJ$71)+
SUMIFS(Recettes!$K:$K,Recettes!$J:$J,$AG94,Recettes!$H:$H,AJ$71)+
SUMIFS(Recettes!$P:$P,Recettes!$O:$O,$AG94,Recettes!$M:$M,AJ$71)+
SUMIFS(Recettes!$U:$U,Recettes!$T:$T,$AG94,Recettes!$R:$R,AJ$71))</f>
        <v>0</v>
      </c>
      <c r="AK94" s="44">
        <f>(SUMIFS(Recettes!$F:$F,Recettes!$E:$E,$AG94,Recettes!$C:$C,AK$71)+
SUMIFS(Recettes!$K:$K,Recettes!$J:$J,$AG94,Recettes!$H:$H,AK$71)+
SUMIFS(Recettes!$P:$P,Recettes!$O:$O,$AG94,Recettes!$M:$M,AK$71)+
SUMIFS(Recettes!$U:$U,Recettes!$T:$T,$AG94,Recettes!$R:$R,AK$71))</f>
        <v>0</v>
      </c>
      <c r="AL94" s="44">
        <f>(SUMIFS(Recettes!$F:$F,Recettes!$E:$E,$AG94,Recettes!$C:$C,AL$71)+
SUMIFS(Recettes!$K:$K,Recettes!$J:$J,$AG94,Recettes!$H:$H,AL$71)+
SUMIFS(Recettes!$P:$P,Recettes!$O:$O,$AG94,Recettes!$M:$M,AL$71)+
SUMIFS(Recettes!$U:$U,Recettes!$T:$T,$AG94,Recettes!$R:$R,AL$71))</f>
        <v>0</v>
      </c>
      <c r="AM94" s="44">
        <f>(SUMIFS(Recettes!$F:$F,Recettes!$E:$E,$AG94,Recettes!$C:$C,AM$71)+
SUMIFS(Recettes!$K:$K,Recettes!$J:$J,$AG94,Recettes!$H:$H,AM$71)+
SUMIFS(Recettes!$P:$P,Recettes!$O:$O,$AG94,Recettes!$M:$M,AM$71)+
SUMIFS(Recettes!$U:$U,Recettes!$T:$T,$AG94,Recettes!$R:$R,AM$71))</f>
        <v>0</v>
      </c>
      <c r="AN94" s="44">
        <f>(SUMIFS(Recettes!$F:$F,Recettes!$E:$E,$AG94,Recettes!$C:$C,AN$71)+
SUMIFS(Recettes!$K:$K,Recettes!$J:$J,$AG94,Recettes!$H:$H,AN$71)+
SUMIFS(Recettes!$P:$P,Recettes!$O:$O,$AG94,Recettes!$M:$M,AN$71)+
SUMIFS(Recettes!$U:$U,Recettes!$T:$T,$AG94,Recettes!$R:$R,AN$71))</f>
        <v>0</v>
      </c>
      <c r="AO94" s="44">
        <f>(SUMIFS(Recettes!$F:$F,Recettes!$E:$E,$AG94,Recettes!$C:$C,AO$71)+
SUMIFS(Recettes!$K:$K,Recettes!$J:$J,$AG94,Recettes!$H:$H,AO$71)+
SUMIFS(Recettes!$P:$P,Recettes!$O:$O,$AG94,Recettes!$M:$M,AO$71)+
SUMIFS(Recettes!$U:$U,Recettes!$T:$T,$AG94,Recettes!$R:$R,AO$71))</f>
        <v>0</v>
      </c>
      <c r="AP94" s="44">
        <f>(SUMIFS(Recettes!$F:$F,Recettes!$E:$E,$AG94,Recettes!$C:$C,AP$71)+
SUMIFS(Recettes!$K:$K,Recettes!$J:$J,$AG94,Recettes!$H:$H,AP$71)+
SUMIFS(Recettes!$P:$P,Recettes!$O:$O,$AG94,Recettes!$M:$M,AP$71)+
SUMIFS(Recettes!$U:$U,Recettes!$T:$T,$AG94,Recettes!$R:$R,AP$71))</f>
        <v>0</v>
      </c>
      <c r="AQ94" s="44">
        <f>(SUMIFS(Recettes!$F:$F,Recettes!$E:$E,$AG94,Recettes!$C:$C,AQ$71)+
SUMIFS(Recettes!$K:$K,Recettes!$J:$J,$AG94,Recettes!$H:$H,AQ$71)+
SUMIFS(Recettes!$P:$P,Recettes!$O:$O,$AG94,Recettes!$M:$M,AQ$71)+
SUMIFS(Recettes!$U:$U,Recettes!$T:$T,$AG94,Recettes!$R:$R,AQ$71))</f>
        <v>0</v>
      </c>
      <c r="AR94" s="44">
        <f>(SUMIFS(Recettes!$F:$F,Recettes!$E:$E,$AG94,Recettes!$C:$C,AR$71)+
SUMIFS(Recettes!$K:$K,Recettes!$J:$J,$AG94,Recettes!$H:$H,AR$71)+
SUMIFS(Recettes!$P:$P,Recettes!$O:$O,$AG94,Recettes!$M:$M,AR$71)+
SUMIFS(Recettes!$U:$U,Recettes!$T:$T,$AG94,Recettes!$R:$R,AR$71))</f>
        <v>0</v>
      </c>
      <c r="AS94" s="44">
        <f>(SUMIFS(Recettes!$F:$F,Recettes!$E:$E,$AG94,Recettes!$C:$C,AS$71)+
SUMIFS(Recettes!$K:$K,Recettes!$J:$J,$AG94,Recettes!$H:$H,AS$71)+
SUMIFS(Recettes!$P:$P,Recettes!$O:$O,$AG94,Recettes!$M:$M,AS$71)+
SUMIFS(Recettes!$U:$U,Recettes!$T:$T,$AG94,Recettes!$R:$R,AS$71))</f>
        <v>0</v>
      </c>
    </row>
    <row r="95" spans="19:45" x14ac:dyDescent="0.25">
      <c r="S95" s="41">
        <v>24</v>
      </c>
      <c r="T95" s="44">
        <f t="shared" si="43"/>
        <v>0</v>
      </c>
      <c r="U95" s="44">
        <f t="shared" si="43"/>
        <v>0</v>
      </c>
      <c r="V95" s="44">
        <f t="shared" si="43"/>
        <v>0</v>
      </c>
      <c r="W95" s="44">
        <f t="shared" si="43"/>
        <v>0</v>
      </c>
      <c r="X95" s="44">
        <f t="shared" si="43"/>
        <v>0</v>
      </c>
      <c r="Y95" s="44">
        <f t="shared" si="43"/>
        <v>0</v>
      </c>
      <c r="Z95" s="44">
        <f t="shared" si="43"/>
        <v>0</v>
      </c>
      <c r="AA95" s="44">
        <f t="shared" si="43"/>
        <v>0</v>
      </c>
      <c r="AB95" s="44">
        <f t="shared" si="43"/>
        <v>0</v>
      </c>
      <c r="AC95" s="44">
        <f t="shared" si="43"/>
        <v>0</v>
      </c>
      <c r="AD95" s="44">
        <f t="shared" si="43"/>
        <v>0</v>
      </c>
      <c r="AE95" s="44">
        <f t="shared" si="43"/>
        <v>0</v>
      </c>
      <c r="AG95" s="41">
        <v>24</v>
      </c>
      <c r="AH95" s="44">
        <f>(SUMIFS(Recettes!$F:$F,Recettes!$E:$E,$AG95,Recettes!$C:$C,AH$71)+
SUMIFS(Recettes!$K:$K,Recettes!$J:$J,$AG95,Recettes!$H:$H,AH$71)+
SUMIFS(Recettes!$P:$P,Recettes!$O:$O,$AG95,Recettes!$M:$M,AH$71)+
SUMIFS(Recettes!$U:$U,Recettes!$T:$T,$AG95,Recettes!$R:$R,AH$71))</f>
        <v>0</v>
      </c>
      <c r="AI95" s="44">
        <f>(SUMIFS(Recettes!$F:$F,Recettes!$E:$E,$AG95,Recettes!$C:$C,AI$71)+
SUMIFS(Recettes!$K:$K,Recettes!$J:$J,$AG95,Recettes!$H:$H,AI$71)+
SUMIFS(Recettes!$P:$P,Recettes!$O:$O,$AG95,Recettes!$M:$M,AI$71)+
SUMIFS(Recettes!$U:$U,Recettes!$T:$T,$AG95,Recettes!$R:$R,AI$71))</f>
        <v>0</v>
      </c>
      <c r="AJ95" s="44">
        <f>(SUMIFS(Recettes!$F:$F,Recettes!$E:$E,$AG95,Recettes!$C:$C,AJ$71)+
SUMIFS(Recettes!$K:$K,Recettes!$J:$J,$AG95,Recettes!$H:$H,AJ$71)+
SUMIFS(Recettes!$P:$P,Recettes!$O:$O,$AG95,Recettes!$M:$M,AJ$71)+
SUMIFS(Recettes!$U:$U,Recettes!$T:$T,$AG95,Recettes!$R:$R,AJ$71))</f>
        <v>0</v>
      </c>
      <c r="AK95" s="44">
        <f>(SUMIFS(Recettes!$F:$F,Recettes!$E:$E,$AG95,Recettes!$C:$C,AK$71)+
SUMIFS(Recettes!$K:$K,Recettes!$J:$J,$AG95,Recettes!$H:$H,AK$71)+
SUMIFS(Recettes!$P:$P,Recettes!$O:$O,$AG95,Recettes!$M:$M,AK$71)+
SUMIFS(Recettes!$U:$U,Recettes!$T:$T,$AG95,Recettes!$R:$R,AK$71))</f>
        <v>0</v>
      </c>
      <c r="AL95" s="44">
        <f>(SUMIFS(Recettes!$F:$F,Recettes!$E:$E,$AG95,Recettes!$C:$C,AL$71)+
SUMIFS(Recettes!$K:$K,Recettes!$J:$J,$AG95,Recettes!$H:$H,AL$71)+
SUMIFS(Recettes!$P:$P,Recettes!$O:$O,$AG95,Recettes!$M:$M,AL$71)+
SUMIFS(Recettes!$U:$U,Recettes!$T:$T,$AG95,Recettes!$R:$R,AL$71))</f>
        <v>0</v>
      </c>
      <c r="AM95" s="44">
        <f>(SUMIFS(Recettes!$F:$F,Recettes!$E:$E,$AG95,Recettes!$C:$C,AM$71)+
SUMIFS(Recettes!$K:$K,Recettes!$J:$J,$AG95,Recettes!$H:$H,AM$71)+
SUMIFS(Recettes!$P:$P,Recettes!$O:$O,$AG95,Recettes!$M:$M,AM$71)+
SUMIFS(Recettes!$U:$U,Recettes!$T:$T,$AG95,Recettes!$R:$R,AM$71))</f>
        <v>0</v>
      </c>
      <c r="AN95" s="44">
        <f>(SUMIFS(Recettes!$F:$F,Recettes!$E:$E,$AG95,Recettes!$C:$C,AN$71)+
SUMIFS(Recettes!$K:$K,Recettes!$J:$J,$AG95,Recettes!$H:$H,AN$71)+
SUMIFS(Recettes!$P:$P,Recettes!$O:$O,$AG95,Recettes!$M:$M,AN$71)+
SUMIFS(Recettes!$U:$U,Recettes!$T:$T,$AG95,Recettes!$R:$R,AN$71))</f>
        <v>0</v>
      </c>
      <c r="AO95" s="44">
        <f>(SUMIFS(Recettes!$F:$F,Recettes!$E:$E,$AG95,Recettes!$C:$C,AO$71)+
SUMIFS(Recettes!$K:$K,Recettes!$J:$J,$AG95,Recettes!$H:$H,AO$71)+
SUMIFS(Recettes!$P:$P,Recettes!$O:$O,$AG95,Recettes!$M:$M,AO$71)+
SUMIFS(Recettes!$U:$U,Recettes!$T:$T,$AG95,Recettes!$R:$R,AO$71))</f>
        <v>0</v>
      </c>
      <c r="AP95" s="44">
        <f>(SUMIFS(Recettes!$F:$F,Recettes!$E:$E,$AG95,Recettes!$C:$C,AP$71)+
SUMIFS(Recettes!$K:$K,Recettes!$J:$J,$AG95,Recettes!$H:$H,AP$71)+
SUMIFS(Recettes!$P:$P,Recettes!$O:$O,$AG95,Recettes!$M:$M,AP$71)+
SUMIFS(Recettes!$U:$U,Recettes!$T:$T,$AG95,Recettes!$R:$R,AP$71))</f>
        <v>0</v>
      </c>
      <c r="AQ95" s="44">
        <f>(SUMIFS(Recettes!$F:$F,Recettes!$E:$E,$AG95,Recettes!$C:$C,AQ$71)+
SUMIFS(Recettes!$K:$K,Recettes!$J:$J,$AG95,Recettes!$H:$H,AQ$71)+
SUMIFS(Recettes!$P:$P,Recettes!$O:$O,$AG95,Recettes!$M:$M,AQ$71)+
SUMIFS(Recettes!$U:$U,Recettes!$T:$T,$AG95,Recettes!$R:$R,AQ$71))</f>
        <v>0</v>
      </c>
      <c r="AR95" s="44">
        <f>(SUMIFS(Recettes!$F:$F,Recettes!$E:$E,$AG95,Recettes!$C:$C,AR$71)+
SUMIFS(Recettes!$K:$K,Recettes!$J:$J,$AG95,Recettes!$H:$H,AR$71)+
SUMIFS(Recettes!$P:$P,Recettes!$O:$O,$AG95,Recettes!$M:$M,AR$71)+
SUMIFS(Recettes!$U:$U,Recettes!$T:$T,$AG95,Recettes!$R:$R,AR$71))</f>
        <v>0</v>
      </c>
      <c r="AS95" s="44">
        <f>(SUMIFS(Recettes!$F:$F,Recettes!$E:$E,$AG95,Recettes!$C:$C,AS$71)+
SUMIFS(Recettes!$K:$K,Recettes!$J:$J,$AG95,Recettes!$H:$H,AS$71)+
SUMIFS(Recettes!$P:$P,Recettes!$O:$O,$AG95,Recettes!$M:$M,AS$71)+
SUMIFS(Recettes!$U:$U,Recettes!$T:$T,$AG95,Recettes!$R:$R,AS$71))</f>
        <v>0</v>
      </c>
    </row>
    <row r="96" spans="19:45" x14ac:dyDescent="0.25">
      <c r="S96" s="41">
        <v>25</v>
      </c>
      <c r="T96" s="44">
        <f t="shared" si="43"/>
        <v>0</v>
      </c>
      <c r="U96" s="44">
        <f t="shared" si="43"/>
        <v>0</v>
      </c>
      <c r="V96" s="44">
        <f t="shared" si="43"/>
        <v>0</v>
      </c>
      <c r="W96" s="44">
        <f t="shared" si="43"/>
        <v>0</v>
      </c>
      <c r="X96" s="44">
        <f t="shared" si="43"/>
        <v>0</v>
      </c>
      <c r="Y96" s="44">
        <f t="shared" si="43"/>
        <v>0</v>
      </c>
      <c r="Z96" s="44">
        <f t="shared" si="43"/>
        <v>0</v>
      </c>
      <c r="AA96" s="44">
        <f t="shared" si="43"/>
        <v>0</v>
      </c>
      <c r="AB96" s="44">
        <f t="shared" si="43"/>
        <v>0</v>
      </c>
      <c r="AC96" s="44">
        <f t="shared" si="43"/>
        <v>0</v>
      </c>
      <c r="AD96" s="44">
        <f t="shared" si="43"/>
        <v>0</v>
      </c>
      <c r="AE96" s="44">
        <f t="shared" si="43"/>
        <v>0</v>
      </c>
      <c r="AG96" s="41">
        <v>25</v>
      </c>
      <c r="AH96" s="44">
        <f>(SUMIFS(Recettes!$F:$F,Recettes!$E:$E,$AG96,Recettes!$C:$C,AH$71)+
SUMIFS(Recettes!$K:$K,Recettes!$J:$J,$AG96,Recettes!$H:$H,AH$71)+
SUMIFS(Recettes!$P:$P,Recettes!$O:$O,$AG96,Recettes!$M:$M,AH$71)+
SUMIFS(Recettes!$U:$U,Recettes!$T:$T,$AG96,Recettes!$R:$R,AH$71))</f>
        <v>0</v>
      </c>
      <c r="AI96" s="44">
        <f>(SUMIFS(Recettes!$F:$F,Recettes!$E:$E,$AG96,Recettes!$C:$C,AI$71)+
SUMIFS(Recettes!$K:$K,Recettes!$J:$J,$AG96,Recettes!$H:$H,AI$71)+
SUMIFS(Recettes!$P:$P,Recettes!$O:$O,$AG96,Recettes!$M:$M,AI$71)+
SUMIFS(Recettes!$U:$U,Recettes!$T:$T,$AG96,Recettes!$R:$R,AI$71))</f>
        <v>0</v>
      </c>
      <c r="AJ96" s="44">
        <f>(SUMIFS(Recettes!$F:$F,Recettes!$E:$E,$AG96,Recettes!$C:$C,AJ$71)+
SUMIFS(Recettes!$K:$K,Recettes!$J:$J,$AG96,Recettes!$H:$H,AJ$71)+
SUMIFS(Recettes!$P:$P,Recettes!$O:$O,$AG96,Recettes!$M:$M,AJ$71)+
SUMIFS(Recettes!$U:$U,Recettes!$T:$T,$AG96,Recettes!$R:$R,AJ$71))</f>
        <v>0</v>
      </c>
      <c r="AK96" s="44">
        <f>(SUMIFS(Recettes!$F:$F,Recettes!$E:$E,$AG96,Recettes!$C:$C,AK$71)+
SUMIFS(Recettes!$K:$K,Recettes!$J:$J,$AG96,Recettes!$H:$H,AK$71)+
SUMIFS(Recettes!$P:$P,Recettes!$O:$O,$AG96,Recettes!$M:$M,AK$71)+
SUMIFS(Recettes!$U:$U,Recettes!$T:$T,$AG96,Recettes!$R:$R,AK$71))</f>
        <v>0</v>
      </c>
      <c r="AL96" s="44">
        <f>(SUMIFS(Recettes!$F:$F,Recettes!$E:$E,$AG96,Recettes!$C:$C,AL$71)+
SUMIFS(Recettes!$K:$K,Recettes!$J:$J,$AG96,Recettes!$H:$H,AL$71)+
SUMIFS(Recettes!$P:$P,Recettes!$O:$O,$AG96,Recettes!$M:$M,AL$71)+
SUMIFS(Recettes!$U:$U,Recettes!$T:$T,$AG96,Recettes!$R:$R,AL$71))</f>
        <v>0</v>
      </c>
      <c r="AM96" s="44">
        <f>(SUMIFS(Recettes!$F:$F,Recettes!$E:$E,$AG96,Recettes!$C:$C,AM$71)+
SUMIFS(Recettes!$K:$K,Recettes!$J:$J,$AG96,Recettes!$H:$H,AM$71)+
SUMIFS(Recettes!$P:$P,Recettes!$O:$O,$AG96,Recettes!$M:$M,AM$71)+
SUMIFS(Recettes!$U:$U,Recettes!$T:$T,$AG96,Recettes!$R:$R,AM$71))</f>
        <v>0</v>
      </c>
      <c r="AN96" s="44">
        <f>(SUMIFS(Recettes!$F:$F,Recettes!$E:$E,$AG96,Recettes!$C:$C,AN$71)+
SUMIFS(Recettes!$K:$K,Recettes!$J:$J,$AG96,Recettes!$H:$H,AN$71)+
SUMIFS(Recettes!$P:$P,Recettes!$O:$O,$AG96,Recettes!$M:$M,AN$71)+
SUMIFS(Recettes!$U:$U,Recettes!$T:$T,$AG96,Recettes!$R:$R,AN$71))</f>
        <v>0</v>
      </c>
      <c r="AO96" s="44">
        <f>(SUMIFS(Recettes!$F:$F,Recettes!$E:$E,$AG96,Recettes!$C:$C,AO$71)+
SUMIFS(Recettes!$K:$K,Recettes!$J:$J,$AG96,Recettes!$H:$H,AO$71)+
SUMIFS(Recettes!$P:$P,Recettes!$O:$O,$AG96,Recettes!$M:$M,AO$71)+
SUMIFS(Recettes!$U:$U,Recettes!$T:$T,$AG96,Recettes!$R:$R,AO$71))</f>
        <v>0</v>
      </c>
      <c r="AP96" s="44">
        <f>(SUMIFS(Recettes!$F:$F,Recettes!$E:$E,$AG96,Recettes!$C:$C,AP$71)+
SUMIFS(Recettes!$K:$K,Recettes!$J:$J,$AG96,Recettes!$H:$H,AP$71)+
SUMIFS(Recettes!$P:$P,Recettes!$O:$O,$AG96,Recettes!$M:$M,AP$71)+
SUMIFS(Recettes!$U:$U,Recettes!$T:$T,$AG96,Recettes!$R:$R,AP$71))</f>
        <v>0</v>
      </c>
      <c r="AQ96" s="44">
        <f>(SUMIFS(Recettes!$F:$F,Recettes!$E:$E,$AG96,Recettes!$C:$C,AQ$71)+
SUMIFS(Recettes!$K:$K,Recettes!$J:$J,$AG96,Recettes!$H:$H,AQ$71)+
SUMIFS(Recettes!$P:$P,Recettes!$O:$O,$AG96,Recettes!$M:$M,AQ$71)+
SUMIFS(Recettes!$U:$U,Recettes!$T:$T,$AG96,Recettes!$R:$R,AQ$71))</f>
        <v>0</v>
      </c>
      <c r="AR96" s="44">
        <f>(SUMIFS(Recettes!$F:$F,Recettes!$E:$E,$AG96,Recettes!$C:$C,AR$71)+
SUMIFS(Recettes!$K:$K,Recettes!$J:$J,$AG96,Recettes!$H:$H,AR$71)+
SUMIFS(Recettes!$P:$P,Recettes!$O:$O,$AG96,Recettes!$M:$M,AR$71)+
SUMIFS(Recettes!$U:$U,Recettes!$T:$T,$AG96,Recettes!$R:$R,AR$71))</f>
        <v>0</v>
      </c>
      <c r="AS96" s="44">
        <f>(SUMIFS(Recettes!$F:$F,Recettes!$E:$E,$AG96,Recettes!$C:$C,AS$71)+
SUMIFS(Recettes!$K:$K,Recettes!$J:$J,$AG96,Recettes!$H:$H,AS$71)+
SUMIFS(Recettes!$P:$P,Recettes!$O:$O,$AG96,Recettes!$M:$M,AS$71)+
SUMIFS(Recettes!$U:$U,Recettes!$T:$T,$AG96,Recettes!$R:$R,AS$71))</f>
        <v>0</v>
      </c>
    </row>
    <row r="97" spans="1:45" x14ac:dyDescent="0.25">
      <c r="S97" s="41">
        <v>26</v>
      </c>
      <c r="T97" s="44">
        <f t="shared" si="43"/>
        <v>0</v>
      </c>
      <c r="U97" s="44">
        <f t="shared" si="43"/>
        <v>0</v>
      </c>
      <c r="V97" s="44">
        <f t="shared" si="43"/>
        <v>0</v>
      </c>
      <c r="W97" s="44">
        <f t="shared" si="43"/>
        <v>0</v>
      </c>
      <c r="X97" s="44">
        <f t="shared" si="43"/>
        <v>0</v>
      </c>
      <c r="Y97" s="44">
        <f t="shared" si="43"/>
        <v>0</v>
      </c>
      <c r="Z97" s="44">
        <f t="shared" si="43"/>
        <v>0</v>
      </c>
      <c r="AA97" s="44">
        <f t="shared" si="43"/>
        <v>0</v>
      </c>
      <c r="AB97" s="44">
        <f t="shared" si="43"/>
        <v>0</v>
      </c>
      <c r="AC97" s="44">
        <f t="shared" si="43"/>
        <v>0</v>
      </c>
      <c r="AD97" s="44">
        <f t="shared" si="43"/>
        <v>0</v>
      </c>
      <c r="AE97" s="44">
        <f t="shared" si="43"/>
        <v>0</v>
      </c>
      <c r="AG97" s="41">
        <v>26</v>
      </c>
      <c r="AH97" s="44">
        <f>(SUMIFS(Recettes!$F:$F,Recettes!$E:$E,$AG97,Recettes!$C:$C,AH$71)+
SUMIFS(Recettes!$K:$K,Recettes!$J:$J,$AG97,Recettes!$H:$H,AH$71)+
SUMIFS(Recettes!$P:$P,Recettes!$O:$O,$AG97,Recettes!$M:$M,AH$71)+
SUMIFS(Recettes!$U:$U,Recettes!$T:$T,$AG97,Recettes!$R:$R,AH$71))</f>
        <v>0</v>
      </c>
      <c r="AI97" s="44">
        <f>(SUMIFS(Recettes!$F:$F,Recettes!$E:$E,$AG97,Recettes!$C:$C,AI$71)+
SUMIFS(Recettes!$K:$K,Recettes!$J:$J,$AG97,Recettes!$H:$H,AI$71)+
SUMIFS(Recettes!$P:$P,Recettes!$O:$O,$AG97,Recettes!$M:$M,AI$71)+
SUMIFS(Recettes!$U:$U,Recettes!$T:$T,$AG97,Recettes!$R:$R,AI$71))</f>
        <v>0</v>
      </c>
      <c r="AJ97" s="44">
        <f>(SUMIFS(Recettes!$F:$F,Recettes!$E:$E,$AG97,Recettes!$C:$C,AJ$71)+
SUMIFS(Recettes!$K:$K,Recettes!$J:$J,$AG97,Recettes!$H:$H,AJ$71)+
SUMIFS(Recettes!$P:$P,Recettes!$O:$O,$AG97,Recettes!$M:$M,AJ$71)+
SUMIFS(Recettes!$U:$U,Recettes!$T:$T,$AG97,Recettes!$R:$R,AJ$71))</f>
        <v>0</v>
      </c>
      <c r="AK97" s="44">
        <f>(SUMIFS(Recettes!$F:$F,Recettes!$E:$E,$AG97,Recettes!$C:$C,AK$71)+
SUMIFS(Recettes!$K:$K,Recettes!$J:$J,$AG97,Recettes!$H:$H,AK$71)+
SUMIFS(Recettes!$P:$P,Recettes!$O:$O,$AG97,Recettes!$M:$M,AK$71)+
SUMIFS(Recettes!$U:$U,Recettes!$T:$T,$AG97,Recettes!$R:$R,AK$71))</f>
        <v>0</v>
      </c>
      <c r="AL97" s="44">
        <f>(SUMIFS(Recettes!$F:$F,Recettes!$E:$E,$AG97,Recettes!$C:$C,AL$71)+
SUMIFS(Recettes!$K:$K,Recettes!$J:$J,$AG97,Recettes!$H:$H,AL$71)+
SUMIFS(Recettes!$P:$P,Recettes!$O:$O,$AG97,Recettes!$M:$M,AL$71)+
SUMIFS(Recettes!$U:$U,Recettes!$T:$T,$AG97,Recettes!$R:$R,AL$71))</f>
        <v>0</v>
      </c>
      <c r="AM97" s="44">
        <f>(SUMIFS(Recettes!$F:$F,Recettes!$E:$E,$AG97,Recettes!$C:$C,AM$71)+
SUMIFS(Recettes!$K:$K,Recettes!$J:$J,$AG97,Recettes!$H:$H,AM$71)+
SUMIFS(Recettes!$P:$P,Recettes!$O:$O,$AG97,Recettes!$M:$M,AM$71)+
SUMIFS(Recettes!$U:$U,Recettes!$T:$T,$AG97,Recettes!$R:$R,AM$71))</f>
        <v>0</v>
      </c>
      <c r="AN97" s="44">
        <f>(SUMIFS(Recettes!$F:$F,Recettes!$E:$E,$AG97,Recettes!$C:$C,AN$71)+
SUMIFS(Recettes!$K:$K,Recettes!$J:$J,$AG97,Recettes!$H:$H,AN$71)+
SUMIFS(Recettes!$P:$P,Recettes!$O:$O,$AG97,Recettes!$M:$M,AN$71)+
SUMIFS(Recettes!$U:$U,Recettes!$T:$T,$AG97,Recettes!$R:$R,AN$71))</f>
        <v>0</v>
      </c>
      <c r="AO97" s="44">
        <f>(SUMIFS(Recettes!$F:$F,Recettes!$E:$E,$AG97,Recettes!$C:$C,AO$71)+
SUMIFS(Recettes!$K:$K,Recettes!$J:$J,$AG97,Recettes!$H:$H,AO$71)+
SUMIFS(Recettes!$P:$P,Recettes!$O:$O,$AG97,Recettes!$M:$M,AO$71)+
SUMIFS(Recettes!$U:$U,Recettes!$T:$T,$AG97,Recettes!$R:$R,AO$71))</f>
        <v>0</v>
      </c>
      <c r="AP97" s="44">
        <f>(SUMIFS(Recettes!$F:$F,Recettes!$E:$E,$AG97,Recettes!$C:$C,AP$71)+
SUMIFS(Recettes!$K:$K,Recettes!$J:$J,$AG97,Recettes!$H:$H,AP$71)+
SUMIFS(Recettes!$P:$P,Recettes!$O:$O,$AG97,Recettes!$M:$M,AP$71)+
SUMIFS(Recettes!$U:$U,Recettes!$T:$T,$AG97,Recettes!$R:$R,AP$71))</f>
        <v>0</v>
      </c>
      <c r="AQ97" s="44">
        <f>(SUMIFS(Recettes!$F:$F,Recettes!$E:$E,$AG97,Recettes!$C:$C,AQ$71)+
SUMIFS(Recettes!$K:$K,Recettes!$J:$J,$AG97,Recettes!$H:$H,AQ$71)+
SUMIFS(Recettes!$P:$P,Recettes!$O:$O,$AG97,Recettes!$M:$M,AQ$71)+
SUMIFS(Recettes!$U:$U,Recettes!$T:$T,$AG97,Recettes!$R:$R,AQ$71))</f>
        <v>0</v>
      </c>
      <c r="AR97" s="44">
        <f>(SUMIFS(Recettes!$F:$F,Recettes!$E:$E,$AG97,Recettes!$C:$C,AR$71)+
SUMIFS(Recettes!$K:$K,Recettes!$J:$J,$AG97,Recettes!$H:$H,AR$71)+
SUMIFS(Recettes!$P:$P,Recettes!$O:$O,$AG97,Recettes!$M:$M,AR$71)+
SUMIFS(Recettes!$U:$U,Recettes!$T:$T,$AG97,Recettes!$R:$R,AR$71))</f>
        <v>0</v>
      </c>
      <c r="AS97" s="44">
        <f>(SUMIFS(Recettes!$F:$F,Recettes!$E:$E,$AG97,Recettes!$C:$C,AS$71)+
SUMIFS(Recettes!$K:$K,Recettes!$J:$J,$AG97,Recettes!$H:$H,AS$71)+
SUMIFS(Recettes!$P:$P,Recettes!$O:$O,$AG97,Recettes!$M:$M,AS$71)+
SUMIFS(Recettes!$U:$U,Recettes!$T:$T,$AG97,Recettes!$R:$R,AS$71))</f>
        <v>0</v>
      </c>
    </row>
    <row r="98" spans="1:45" x14ac:dyDescent="0.25">
      <c r="S98" s="41">
        <v>27</v>
      </c>
      <c r="T98" s="44">
        <f t="shared" si="43"/>
        <v>0</v>
      </c>
      <c r="U98" s="44">
        <f t="shared" si="43"/>
        <v>0</v>
      </c>
      <c r="V98" s="44">
        <f t="shared" si="43"/>
        <v>0</v>
      </c>
      <c r="W98" s="44">
        <f t="shared" si="43"/>
        <v>0</v>
      </c>
      <c r="X98" s="44">
        <f t="shared" si="43"/>
        <v>0</v>
      </c>
      <c r="Y98" s="44">
        <f t="shared" si="43"/>
        <v>0</v>
      </c>
      <c r="Z98" s="44">
        <f t="shared" si="43"/>
        <v>0</v>
      </c>
      <c r="AA98" s="44">
        <f t="shared" si="43"/>
        <v>0</v>
      </c>
      <c r="AB98" s="44">
        <f t="shared" si="43"/>
        <v>0</v>
      </c>
      <c r="AC98" s="44">
        <f t="shared" si="43"/>
        <v>0</v>
      </c>
      <c r="AD98" s="44">
        <f t="shared" si="43"/>
        <v>0</v>
      </c>
      <c r="AE98" s="44">
        <f t="shared" si="43"/>
        <v>0</v>
      </c>
      <c r="AG98" s="41">
        <v>27</v>
      </c>
      <c r="AH98" s="44">
        <f>(SUMIFS(Recettes!$F:$F,Recettes!$E:$E,$AG98,Recettes!$C:$C,AH$71)+
SUMIFS(Recettes!$K:$K,Recettes!$J:$J,$AG98,Recettes!$H:$H,AH$71)+
SUMIFS(Recettes!$P:$P,Recettes!$O:$O,$AG98,Recettes!$M:$M,AH$71)+
SUMIFS(Recettes!$U:$U,Recettes!$T:$T,$AG98,Recettes!$R:$R,AH$71))</f>
        <v>0</v>
      </c>
      <c r="AI98" s="44">
        <f>(SUMIFS(Recettes!$F:$F,Recettes!$E:$E,$AG98,Recettes!$C:$C,AI$71)+
SUMIFS(Recettes!$K:$K,Recettes!$J:$J,$AG98,Recettes!$H:$H,AI$71)+
SUMIFS(Recettes!$P:$P,Recettes!$O:$O,$AG98,Recettes!$M:$M,AI$71)+
SUMIFS(Recettes!$U:$U,Recettes!$T:$T,$AG98,Recettes!$R:$R,AI$71))</f>
        <v>0</v>
      </c>
      <c r="AJ98" s="44">
        <f>(SUMIFS(Recettes!$F:$F,Recettes!$E:$E,$AG98,Recettes!$C:$C,AJ$71)+
SUMIFS(Recettes!$K:$K,Recettes!$J:$J,$AG98,Recettes!$H:$H,AJ$71)+
SUMIFS(Recettes!$P:$P,Recettes!$O:$O,$AG98,Recettes!$M:$M,AJ$71)+
SUMIFS(Recettes!$U:$U,Recettes!$T:$T,$AG98,Recettes!$R:$R,AJ$71))</f>
        <v>0</v>
      </c>
      <c r="AK98" s="44">
        <f>(SUMIFS(Recettes!$F:$F,Recettes!$E:$E,$AG98,Recettes!$C:$C,AK$71)+
SUMIFS(Recettes!$K:$K,Recettes!$J:$J,$AG98,Recettes!$H:$H,AK$71)+
SUMIFS(Recettes!$P:$P,Recettes!$O:$O,$AG98,Recettes!$M:$M,AK$71)+
SUMIFS(Recettes!$U:$U,Recettes!$T:$T,$AG98,Recettes!$R:$R,AK$71))</f>
        <v>0</v>
      </c>
      <c r="AL98" s="44">
        <f>(SUMIFS(Recettes!$F:$F,Recettes!$E:$E,$AG98,Recettes!$C:$C,AL$71)+
SUMIFS(Recettes!$K:$K,Recettes!$J:$J,$AG98,Recettes!$H:$H,AL$71)+
SUMIFS(Recettes!$P:$P,Recettes!$O:$O,$AG98,Recettes!$M:$M,AL$71)+
SUMIFS(Recettes!$U:$U,Recettes!$T:$T,$AG98,Recettes!$R:$R,AL$71))</f>
        <v>0</v>
      </c>
      <c r="AM98" s="44">
        <f>(SUMIFS(Recettes!$F:$F,Recettes!$E:$E,$AG98,Recettes!$C:$C,AM$71)+
SUMIFS(Recettes!$K:$K,Recettes!$J:$J,$AG98,Recettes!$H:$H,AM$71)+
SUMIFS(Recettes!$P:$P,Recettes!$O:$O,$AG98,Recettes!$M:$M,AM$71)+
SUMIFS(Recettes!$U:$U,Recettes!$T:$T,$AG98,Recettes!$R:$R,AM$71))</f>
        <v>0</v>
      </c>
      <c r="AN98" s="44">
        <f>(SUMIFS(Recettes!$F:$F,Recettes!$E:$E,$AG98,Recettes!$C:$C,AN$71)+
SUMIFS(Recettes!$K:$K,Recettes!$J:$J,$AG98,Recettes!$H:$H,AN$71)+
SUMIFS(Recettes!$P:$P,Recettes!$O:$O,$AG98,Recettes!$M:$M,AN$71)+
SUMIFS(Recettes!$U:$U,Recettes!$T:$T,$AG98,Recettes!$R:$R,AN$71))</f>
        <v>0</v>
      </c>
      <c r="AO98" s="44">
        <f>(SUMIFS(Recettes!$F:$F,Recettes!$E:$E,$AG98,Recettes!$C:$C,AO$71)+
SUMIFS(Recettes!$K:$K,Recettes!$J:$J,$AG98,Recettes!$H:$H,AO$71)+
SUMIFS(Recettes!$P:$P,Recettes!$O:$O,$AG98,Recettes!$M:$M,AO$71)+
SUMIFS(Recettes!$U:$U,Recettes!$T:$T,$AG98,Recettes!$R:$R,AO$71))</f>
        <v>0</v>
      </c>
      <c r="AP98" s="44">
        <f>(SUMIFS(Recettes!$F:$F,Recettes!$E:$E,$AG98,Recettes!$C:$C,AP$71)+
SUMIFS(Recettes!$K:$K,Recettes!$J:$J,$AG98,Recettes!$H:$H,AP$71)+
SUMIFS(Recettes!$P:$P,Recettes!$O:$O,$AG98,Recettes!$M:$M,AP$71)+
SUMIFS(Recettes!$U:$U,Recettes!$T:$T,$AG98,Recettes!$R:$R,AP$71))</f>
        <v>0</v>
      </c>
      <c r="AQ98" s="44">
        <f>(SUMIFS(Recettes!$F:$F,Recettes!$E:$E,$AG98,Recettes!$C:$C,AQ$71)+
SUMIFS(Recettes!$K:$K,Recettes!$J:$J,$AG98,Recettes!$H:$H,AQ$71)+
SUMIFS(Recettes!$P:$P,Recettes!$O:$O,$AG98,Recettes!$M:$M,AQ$71)+
SUMIFS(Recettes!$U:$U,Recettes!$T:$T,$AG98,Recettes!$R:$R,AQ$71))</f>
        <v>0</v>
      </c>
      <c r="AR98" s="44">
        <f>(SUMIFS(Recettes!$F:$F,Recettes!$E:$E,$AG98,Recettes!$C:$C,AR$71)+
SUMIFS(Recettes!$K:$K,Recettes!$J:$J,$AG98,Recettes!$H:$H,AR$71)+
SUMIFS(Recettes!$P:$P,Recettes!$O:$O,$AG98,Recettes!$M:$M,AR$71)+
SUMIFS(Recettes!$U:$U,Recettes!$T:$T,$AG98,Recettes!$R:$R,AR$71))</f>
        <v>0</v>
      </c>
      <c r="AS98" s="44">
        <f>(SUMIFS(Recettes!$F:$F,Recettes!$E:$E,$AG98,Recettes!$C:$C,AS$71)+
SUMIFS(Recettes!$K:$K,Recettes!$J:$J,$AG98,Recettes!$H:$H,AS$71)+
SUMIFS(Recettes!$P:$P,Recettes!$O:$O,$AG98,Recettes!$M:$M,AS$71)+
SUMIFS(Recettes!$U:$U,Recettes!$T:$T,$AG98,Recettes!$R:$R,AS$71))</f>
        <v>0</v>
      </c>
    </row>
    <row r="99" spans="1:45" x14ac:dyDescent="0.25">
      <c r="S99" s="41">
        <v>28</v>
      </c>
      <c r="T99" s="44">
        <f t="shared" si="43"/>
        <v>0</v>
      </c>
      <c r="U99" s="44">
        <f t="shared" si="43"/>
        <v>0</v>
      </c>
      <c r="V99" s="44">
        <f t="shared" si="43"/>
        <v>0</v>
      </c>
      <c r="W99" s="44">
        <f t="shared" si="43"/>
        <v>0</v>
      </c>
      <c r="X99" s="44">
        <f t="shared" si="43"/>
        <v>0</v>
      </c>
      <c r="Y99" s="44">
        <f t="shared" si="43"/>
        <v>0</v>
      </c>
      <c r="Z99" s="44">
        <f t="shared" si="43"/>
        <v>0</v>
      </c>
      <c r="AA99" s="44">
        <f t="shared" si="43"/>
        <v>0</v>
      </c>
      <c r="AB99" s="44">
        <f t="shared" si="43"/>
        <v>0</v>
      </c>
      <c r="AC99" s="44">
        <f t="shared" si="43"/>
        <v>0</v>
      </c>
      <c r="AD99" s="44">
        <f t="shared" si="43"/>
        <v>0</v>
      </c>
      <c r="AE99" s="44">
        <f t="shared" si="43"/>
        <v>0</v>
      </c>
      <c r="AG99" s="41">
        <v>28</v>
      </c>
      <c r="AH99" s="44">
        <f>(SUMIFS(Recettes!$F:$F,Recettes!$E:$E,$AG99,Recettes!$C:$C,AH$71)+
SUMIFS(Recettes!$K:$K,Recettes!$J:$J,$AG99,Recettes!$H:$H,AH$71)+
SUMIFS(Recettes!$P:$P,Recettes!$O:$O,$AG99,Recettes!$M:$M,AH$71)+
SUMIFS(Recettes!$U:$U,Recettes!$T:$T,$AG99,Recettes!$R:$R,AH$71))</f>
        <v>0</v>
      </c>
      <c r="AI99" s="44">
        <f>(SUMIFS(Recettes!$F:$F,Recettes!$E:$E,$AG99,Recettes!$C:$C,AI$71)+
SUMIFS(Recettes!$K:$K,Recettes!$J:$J,$AG99,Recettes!$H:$H,AI$71)+
SUMIFS(Recettes!$P:$P,Recettes!$O:$O,$AG99,Recettes!$M:$M,AI$71)+
SUMIFS(Recettes!$U:$U,Recettes!$T:$T,$AG99,Recettes!$R:$R,AI$71))</f>
        <v>0</v>
      </c>
      <c r="AJ99" s="44">
        <f>(SUMIFS(Recettes!$F:$F,Recettes!$E:$E,$AG99,Recettes!$C:$C,AJ$71)+
SUMIFS(Recettes!$K:$K,Recettes!$J:$J,$AG99,Recettes!$H:$H,AJ$71)+
SUMIFS(Recettes!$P:$P,Recettes!$O:$O,$AG99,Recettes!$M:$M,AJ$71)+
SUMIFS(Recettes!$U:$U,Recettes!$T:$T,$AG99,Recettes!$R:$R,AJ$71))</f>
        <v>0</v>
      </c>
      <c r="AK99" s="44">
        <f>(SUMIFS(Recettes!$F:$F,Recettes!$E:$E,$AG99,Recettes!$C:$C,AK$71)+
SUMIFS(Recettes!$K:$K,Recettes!$J:$J,$AG99,Recettes!$H:$H,AK$71)+
SUMIFS(Recettes!$P:$P,Recettes!$O:$O,$AG99,Recettes!$M:$M,AK$71)+
SUMIFS(Recettes!$U:$U,Recettes!$T:$T,$AG99,Recettes!$R:$R,AK$71))</f>
        <v>0</v>
      </c>
      <c r="AL99" s="44">
        <f>(SUMIFS(Recettes!$F:$F,Recettes!$E:$E,$AG99,Recettes!$C:$C,AL$71)+
SUMIFS(Recettes!$K:$K,Recettes!$J:$J,$AG99,Recettes!$H:$H,AL$71)+
SUMIFS(Recettes!$P:$P,Recettes!$O:$O,$AG99,Recettes!$M:$M,AL$71)+
SUMIFS(Recettes!$U:$U,Recettes!$T:$T,$AG99,Recettes!$R:$R,AL$71))</f>
        <v>0</v>
      </c>
      <c r="AM99" s="44">
        <f>(SUMIFS(Recettes!$F:$F,Recettes!$E:$E,$AG99,Recettes!$C:$C,AM$71)+
SUMIFS(Recettes!$K:$K,Recettes!$J:$J,$AG99,Recettes!$H:$H,AM$71)+
SUMIFS(Recettes!$P:$P,Recettes!$O:$O,$AG99,Recettes!$M:$M,AM$71)+
SUMIFS(Recettes!$U:$U,Recettes!$T:$T,$AG99,Recettes!$R:$R,AM$71))</f>
        <v>0</v>
      </c>
      <c r="AN99" s="44">
        <f>(SUMIFS(Recettes!$F:$F,Recettes!$E:$E,$AG99,Recettes!$C:$C,AN$71)+
SUMIFS(Recettes!$K:$K,Recettes!$J:$J,$AG99,Recettes!$H:$H,AN$71)+
SUMIFS(Recettes!$P:$P,Recettes!$O:$O,$AG99,Recettes!$M:$M,AN$71)+
SUMIFS(Recettes!$U:$U,Recettes!$T:$T,$AG99,Recettes!$R:$R,AN$71))</f>
        <v>0</v>
      </c>
      <c r="AO99" s="44">
        <f>(SUMIFS(Recettes!$F:$F,Recettes!$E:$E,$AG99,Recettes!$C:$C,AO$71)+
SUMIFS(Recettes!$K:$K,Recettes!$J:$J,$AG99,Recettes!$H:$H,AO$71)+
SUMIFS(Recettes!$P:$P,Recettes!$O:$O,$AG99,Recettes!$M:$M,AO$71)+
SUMIFS(Recettes!$U:$U,Recettes!$T:$T,$AG99,Recettes!$R:$R,AO$71))</f>
        <v>0</v>
      </c>
      <c r="AP99" s="44">
        <f>(SUMIFS(Recettes!$F:$F,Recettes!$E:$E,$AG99,Recettes!$C:$C,AP$71)+
SUMIFS(Recettes!$K:$K,Recettes!$J:$J,$AG99,Recettes!$H:$H,AP$71)+
SUMIFS(Recettes!$P:$P,Recettes!$O:$O,$AG99,Recettes!$M:$M,AP$71)+
SUMIFS(Recettes!$U:$U,Recettes!$T:$T,$AG99,Recettes!$R:$R,AP$71))</f>
        <v>0</v>
      </c>
      <c r="AQ99" s="44">
        <f>(SUMIFS(Recettes!$F:$F,Recettes!$E:$E,$AG99,Recettes!$C:$C,AQ$71)+
SUMIFS(Recettes!$K:$K,Recettes!$J:$J,$AG99,Recettes!$H:$H,AQ$71)+
SUMIFS(Recettes!$P:$P,Recettes!$O:$O,$AG99,Recettes!$M:$M,AQ$71)+
SUMIFS(Recettes!$U:$U,Recettes!$T:$T,$AG99,Recettes!$R:$R,AQ$71))</f>
        <v>0</v>
      </c>
      <c r="AR99" s="44">
        <f>(SUMIFS(Recettes!$F:$F,Recettes!$E:$E,$AG99,Recettes!$C:$C,AR$71)+
SUMIFS(Recettes!$K:$K,Recettes!$J:$J,$AG99,Recettes!$H:$H,AR$71)+
SUMIFS(Recettes!$P:$P,Recettes!$O:$O,$AG99,Recettes!$M:$M,AR$71)+
SUMIFS(Recettes!$U:$U,Recettes!$T:$T,$AG99,Recettes!$R:$R,AR$71))</f>
        <v>0</v>
      </c>
      <c r="AS99" s="44">
        <f>(SUMIFS(Recettes!$F:$F,Recettes!$E:$E,$AG99,Recettes!$C:$C,AS$71)+
SUMIFS(Recettes!$K:$K,Recettes!$J:$J,$AG99,Recettes!$H:$H,AS$71)+
SUMIFS(Recettes!$P:$P,Recettes!$O:$O,$AG99,Recettes!$M:$M,AS$71)+
SUMIFS(Recettes!$U:$U,Recettes!$T:$T,$AG99,Recettes!$R:$R,AS$71))</f>
        <v>0</v>
      </c>
    </row>
    <row r="100" spans="1:45" x14ac:dyDescent="0.25">
      <c r="S100" s="41">
        <v>29</v>
      </c>
      <c r="T100" s="44">
        <f>IFERROR(HLOOKUP(DATE($B$2,T$70,$S100),$B$10:$B$11,2,FALSE),0)</f>
        <v>0</v>
      </c>
      <c r="U100" s="24"/>
      <c r="V100" s="44">
        <f t="shared" ref="V100:AE101" si="44">IFERROR(HLOOKUP(DATE($B$2,V$70,$S100),$B$10:$B$11,2,FALSE),0)</f>
        <v>0</v>
      </c>
      <c r="W100" s="44">
        <f t="shared" si="44"/>
        <v>0</v>
      </c>
      <c r="X100" s="44">
        <f t="shared" si="44"/>
        <v>0</v>
      </c>
      <c r="Y100" s="44">
        <f t="shared" si="44"/>
        <v>0</v>
      </c>
      <c r="Z100" s="44">
        <f t="shared" si="44"/>
        <v>0</v>
      </c>
      <c r="AA100" s="44">
        <f t="shared" si="44"/>
        <v>0</v>
      </c>
      <c r="AB100" s="44">
        <f t="shared" si="44"/>
        <v>0</v>
      </c>
      <c r="AC100" s="44">
        <f t="shared" si="44"/>
        <v>0</v>
      </c>
      <c r="AD100" s="44">
        <f t="shared" si="44"/>
        <v>0</v>
      </c>
      <c r="AE100" s="44">
        <f t="shared" si="44"/>
        <v>0</v>
      </c>
      <c r="AG100" s="41">
        <v>29</v>
      </c>
      <c r="AH100" s="44">
        <f>(SUMIFS(Recettes!$F:$F,Recettes!$E:$E,$AG100,Recettes!$C:$C,AH$71)+
SUMIFS(Recettes!$K:$K,Recettes!$J:$J,$AG100,Recettes!$H:$H,AH$71)+
SUMIFS(Recettes!$P:$P,Recettes!$O:$O,$AG100,Recettes!$M:$M,AH$71)+
SUMIFS(Recettes!$U:$U,Recettes!$T:$T,$AG100,Recettes!$R:$R,AH$71))</f>
        <v>0</v>
      </c>
      <c r="AI100" s="44">
        <f>(SUMIFS(Recettes!$F:$F,Recettes!$E:$E,$AG100,Recettes!$C:$C,AI$71)+
SUMIFS(Recettes!$K:$K,Recettes!$J:$J,$AG100,Recettes!$H:$H,AI$71)+
SUMIFS(Recettes!$P:$P,Recettes!$O:$O,$AG100,Recettes!$M:$M,AI$71)+
SUMIFS(Recettes!$U:$U,Recettes!$T:$T,$AG100,Recettes!$R:$R,AI$71))</f>
        <v>0</v>
      </c>
      <c r="AJ100" s="44">
        <f>(SUMIFS(Recettes!$F:$F,Recettes!$E:$E,$AG100,Recettes!$C:$C,AJ$71)+
SUMIFS(Recettes!$K:$K,Recettes!$J:$J,$AG100,Recettes!$H:$H,AJ$71)+
SUMIFS(Recettes!$P:$P,Recettes!$O:$O,$AG100,Recettes!$M:$M,AJ$71)+
SUMIFS(Recettes!$U:$U,Recettes!$T:$T,$AG100,Recettes!$R:$R,AJ$71))</f>
        <v>0</v>
      </c>
      <c r="AK100" s="44">
        <f>(SUMIFS(Recettes!$F:$F,Recettes!$E:$E,$AG100,Recettes!$C:$C,AK$71)+
SUMIFS(Recettes!$K:$K,Recettes!$J:$J,$AG100,Recettes!$H:$H,AK$71)+
SUMIFS(Recettes!$P:$P,Recettes!$O:$O,$AG100,Recettes!$M:$M,AK$71)+
SUMIFS(Recettes!$U:$U,Recettes!$T:$T,$AG100,Recettes!$R:$R,AK$71))</f>
        <v>0</v>
      </c>
      <c r="AL100" s="44">
        <f>(SUMIFS(Recettes!$F:$F,Recettes!$E:$E,$AG100,Recettes!$C:$C,AL$71)+
SUMIFS(Recettes!$K:$K,Recettes!$J:$J,$AG100,Recettes!$H:$H,AL$71)+
SUMIFS(Recettes!$P:$P,Recettes!$O:$O,$AG100,Recettes!$M:$M,AL$71)+
SUMIFS(Recettes!$U:$U,Recettes!$T:$T,$AG100,Recettes!$R:$R,AL$71))</f>
        <v>0</v>
      </c>
      <c r="AM100" s="44">
        <f>(SUMIFS(Recettes!$F:$F,Recettes!$E:$E,$AG100,Recettes!$C:$C,AM$71)+
SUMIFS(Recettes!$K:$K,Recettes!$J:$J,$AG100,Recettes!$H:$H,AM$71)+
SUMIFS(Recettes!$P:$P,Recettes!$O:$O,$AG100,Recettes!$M:$M,AM$71)+
SUMIFS(Recettes!$U:$U,Recettes!$T:$T,$AG100,Recettes!$R:$R,AM$71))</f>
        <v>0</v>
      </c>
      <c r="AN100" s="44">
        <f>(SUMIFS(Recettes!$F:$F,Recettes!$E:$E,$AG100,Recettes!$C:$C,AN$71)+
SUMIFS(Recettes!$K:$K,Recettes!$J:$J,$AG100,Recettes!$H:$H,AN$71)+
SUMIFS(Recettes!$P:$P,Recettes!$O:$O,$AG100,Recettes!$M:$M,AN$71)+
SUMIFS(Recettes!$U:$U,Recettes!$T:$T,$AG100,Recettes!$R:$R,AN$71))</f>
        <v>0</v>
      </c>
      <c r="AO100" s="44">
        <f>(SUMIFS(Recettes!$F:$F,Recettes!$E:$E,$AG100,Recettes!$C:$C,AO$71)+
SUMIFS(Recettes!$K:$K,Recettes!$J:$J,$AG100,Recettes!$H:$H,AO$71)+
SUMIFS(Recettes!$P:$P,Recettes!$O:$O,$AG100,Recettes!$M:$M,AO$71)+
SUMIFS(Recettes!$U:$U,Recettes!$T:$T,$AG100,Recettes!$R:$R,AO$71))</f>
        <v>0</v>
      </c>
      <c r="AP100" s="44">
        <f>(SUMIFS(Recettes!$F:$F,Recettes!$E:$E,$AG100,Recettes!$C:$C,AP$71)+
SUMIFS(Recettes!$K:$K,Recettes!$J:$J,$AG100,Recettes!$H:$H,AP$71)+
SUMIFS(Recettes!$P:$P,Recettes!$O:$O,$AG100,Recettes!$M:$M,AP$71)+
SUMIFS(Recettes!$U:$U,Recettes!$T:$T,$AG100,Recettes!$R:$R,AP$71))</f>
        <v>0</v>
      </c>
      <c r="AQ100" s="44">
        <f>(SUMIFS(Recettes!$F:$F,Recettes!$E:$E,$AG100,Recettes!$C:$C,AQ$71)+
SUMIFS(Recettes!$K:$K,Recettes!$J:$J,$AG100,Recettes!$H:$H,AQ$71)+
SUMIFS(Recettes!$P:$P,Recettes!$O:$O,$AG100,Recettes!$M:$M,AQ$71)+
SUMIFS(Recettes!$U:$U,Recettes!$T:$T,$AG100,Recettes!$R:$R,AQ$71))</f>
        <v>0</v>
      </c>
      <c r="AR100" s="44">
        <f>(SUMIFS(Recettes!$F:$F,Recettes!$E:$E,$AG100,Recettes!$C:$C,AR$71)+
SUMIFS(Recettes!$K:$K,Recettes!$J:$J,$AG100,Recettes!$H:$H,AR$71)+
SUMIFS(Recettes!$P:$P,Recettes!$O:$O,$AG100,Recettes!$M:$M,AR$71)+
SUMIFS(Recettes!$U:$U,Recettes!$T:$T,$AG100,Recettes!$R:$R,AR$71))</f>
        <v>0</v>
      </c>
      <c r="AS100" s="44">
        <f>(SUMIFS(Recettes!$F:$F,Recettes!$E:$E,$AG100,Recettes!$C:$C,AS$71)+
SUMIFS(Recettes!$K:$K,Recettes!$J:$J,$AG100,Recettes!$H:$H,AS$71)+
SUMIFS(Recettes!$P:$P,Recettes!$O:$O,$AG100,Recettes!$M:$M,AS$71)+
SUMIFS(Recettes!$U:$U,Recettes!$T:$T,$AG100,Recettes!$R:$R,AS$71))</f>
        <v>0</v>
      </c>
    </row>
    <row r="101" spans="1:45" x14ac:dyDescent="0.25">
      <c r="S101" s="41">
        <v>30</v>
      </c>
      <c r="T101" s="44">
        <f>IFERROR(HLOOKUP(DATE($B$2,T$70,$S101),$B$10:$B$11,2,FALSE),0)</f>
        <v>0</v>
      </c>
      <c r="U101" s="24"/>
      <c r="V101" s="44">
        <f t="shared" si="44"/>
        <v>0</v>
      </c>
      <c r="W101" s="44">
        <f t="shared" si="44"/>
        <v>0</v>
      </c>
      <c r="X101" s="44">
        <f t="shared" si="44"/>
        <v>0</v>
      </c>
      <c r="Y101" s="44">
        <f t="shared" si="44"/>
        <v>0</v>
      </c>
      <c r="Z101" s="44">
        <f t="shared" si="44"/>
        <v>0</v>
      </c>
      <c r="AA101" s="44">
        <f t="shared" si="44"/>
        <v>0</v>
      </c>
      <c r="AB101" s="44">
        <f t="shared" si="44"/>
        <v>0</v>
      </c>
      <c r="AC101" s="44">
        <f t="shared" si="44"/>
        <v>0</v>
      </c>
      <c r="AD101" s="44">
        <f t="shared" si="44"/>
        <v>0</v>
      </c>
      <c r="AE101" s="44">
        <f t="shared" si="44"/>
        <v>0</v>
      </c>
      <c r="AG101" s="41">
        <v>30</v>
      </c>
      <c r="AH101" s="44">
        <f>(SUMIFS(Recettes!$F:$F,Recettes!$E:$E,$AG101,Recettes!$C:$C,AH$71)+
SUMIFS(Recettes!$K:$K,Recettes!$J:$J,$AG101,Recettes!$H:$H,AH$71)+
SUMIFS(Recettes!$P:$P,Recettes!$O:$O,$AG101,Recettes!$M:$M,AH$71)+
SUMIFS(Recettes!$U:$U,Recettes!$T:$T,$AG101,Recettes!$R:$R,AH$71))</f>
        <v>0</v>
      </c>
      <c r="AI101" s="44">
        <f>(SUMIFS(Recettes!$F:$F,Recettes!$E:$E,$AG101,Recettes!$C:$C,AI$71)+
SUMIFS(Recettes!$K:$K,Recettes!$J:$J,$AG101,Recettes!$H:$H,AI$71)+
SUMIFS(Recettes!$P:$P,Recettes!$O:$O,$AG101,Recettes!$M:$M,AI$71)+
SUMIFS(Recettes!$U:$U,Recettes!$T:$T,$AG101,Recettes!$R:$R,AI$71))</f>
        <v>0</v>
      </c>
      <c r="AJ101" s="44">
        <f>(SUMIFS(Recettes!$F:$F,Recettes!$E:$E,$AG101,Recettes!$C:$C,AJ$71)+
SUMIFS(Recettes!$K:$K,Recettes!$J:$J,$AG101,Recettes!$H:$H,AJ$71)+
SUMIFS(Recettes!$P:$P,Recettes!$O:$O,$AG101,Recettes!$M:$M,AJ$71)+
SUMIFS(Recettes!$U:$U,Recettes!$T:$T,$AG101,Recettes!$R:$R,AJ$71))</f>
        <v>0</v>
      </c>
      <c r="AK101" s="44">
        <f>(SUMIFS(Recettes!$F:$F,Recettes!$E:$E,$AG101,Recettes!$C:$C,AK$71)+
SUMIFS(Recettes!$K:$K,Recettes!$J:$J,$AG101,Recettes!$H:$H,AK$71)+
SUMIFS(Recettes!$P:$P,Recettes!$O:$O,$AG101,Recettes!$M:$M,AK$71)+
SUMIFS(Recettes!$U:$U,Recettes!$T:$T,$AG101,Recettes!$R:$R,AK$71))</f>
        <v>0</v>
      </c>
      <c r="AL101" s="44">
        <f>(SUMIFS(Recettes!$F:$F,Recettes!$E:$E,$AG101,Recettes!$C:$C,AL$71)+
SUMIFS(Recettes!$K:$K,Recettes!$J:$J,$AG101,Recettes!$H:$H,AL$71)+
SUMIFS(Recettes!$P:$P,Recettes!$O:$O,$AG101,Recettes!$M:$M,AL$71)+
SUMIFS(Recettes!$U:$U,Recettes!$T:$T,$AG101,Recettes!$R:$R,AL$71))</f>
        <v>0</v>
      </c>
      <c r="AM101" s="44">
        <f>(SUMIFS(Recettes!$F:$F,Recettes!$E:$E,$AG101,Recettes!$C:$C,AM$71)+
SUMIFS(Recettes!$K:$K,Recettes!$J:$J,$AG101,Recettes!$H:$H,AM$71)+
SUMIFS(Recettes!$P:$P,Recettes!$O:$O,$AG101,Recettes!$M:$M,AM$71)+
SUMIFS(Recettes!$U:$U,Recettes!$T:$T,$AG101,Recettes!$R:$R,AM$71))</f>
        <v>0</v>
      </c>
      <c r="AN101" s="44">
        <f>(SUMIFS(Recettes!$F:$F,Recettes!$E:$E,$AG101,Recettes!$C:$C,AN$71)+
SUMIFS(Recettes!$K:$K,Recettes!$J:$J,$AG101,Recettes!$H:$H,AN$71)+
SUMIFS(Recettes!$P:$P,Recettes!$O:$O,$AG101,Recettes!$M:$M,AN$71)+
SUMIFS(Recettes!$U:$U,Recettes!$T:$T,$AG101,Recettes!$R:$R,AN$71))</f>
        <v>0</v>
      </c>
      <c r="AO101" s="44">
        <f>(SUMIFS(Recettes!$F:$F,Recettes!$E:$E,$AG101,Recettes!$C:$C,AO$71)+
SUMIFS(Recettes!$K:$K,Recettes!$J:$J,$AG101,Recettes!$H:$H,AO$71)+
SUMIFS(Recettes!$P:$P,Recettes!$O:$O,$AG101,Recettes!$M:$M,AO$71)+
SUMIFS(Recettes!$U:$U,Recettes!$T:$T,$AG101,Recettes!$R:$R,AO$71))</f>
        <v>0</v>
      </c>
      <c r="AP101" s="44">
        <f>(SUMIFS(Recettes!$F:$F,Recettes!$E:$E,$AG101,Recettes!$C:$C,AP$71)+
SUMIFS(Recettes!$K:$K,Recettes!$J:$J,$AG101,Recettes!$H:$H,AP$71)+
SUMIFS(Recettes!$P:$P,Recettes!$O:$O,$AG101,Recettes!$M:$M,AP$71)+
SUMIFS(Recettes!$U:$U,Recettes!$T:$T,$AG101,Recettes!$R:$R,AP$71))</f>
        <v>0</v>
      </c>
      <c r="AQ101" s="44">
        <f>(SUMIFS(Recettes!$F:$F,Recettes!$E:$E,$AG101,Recettes!$C:$C,AQ$71)+
SUMIFS(Recettes!$K:$K,Recettes!$J:$J,$AG101,Recettes!$H:$H,AQ$71)+
SUMIFS(Recettes!$P:$P,Recettes!$O:$O,$AG101,Recettes!$M:$M,AQ$71)+
SUMIFS(Recettes!$U:$U,Recettes!$T:$T,$AG101,Recettes!$R:$R,AQ$71))</f>
        <v>0</v>
      </c>
      <c r="AR101" s="44">
        <f>(SUMIFS(Recettes!$F:$F,Recettes!$E:$E,$AG101,Recettes!$C:$C,AR$71)+
SUMIFS(Recettes!$K:$K,Recettes!$J:$J,$AG101,Recettes!$H:$H,AR$71)+
SUMIFS(Recettes!$P:$P,Recettes!$O:$O,$AG101,Recettes!$M:$M,AR$71)+
SUMIFS(Recettes!$U:$U,Recettes!$T:$T,$AG101,Recettes!$R:$R,AR$71))</f>
        <v>0</v>
      </c>
      <c r="AS101" s="44">
        <f>(SUMIFS(Recettes!$F:$F,Recettes!$E:$E,$AG101,Recettes!$C:$C,AS$71)+
SUMIFS(Recettes!$K:$K,Recettes!$J:$J,$AG101,Recettes!$H:$H,AS$71)+
SUMIFS(Recettes!$P:$P,Recettes!$O:$O,$AG101,Recettes!$M:$M,AS$71)+
SUMIFS(Recettes!$U:$U,Recettes!$T:$T,$AG101,Recettes!$R:$R,AS$71))</f>
        <v>0</v>
      </c>
    </row>
    <row r="102" spans="1:45" x14ac:dyDescent="0.25">
      <c r="S102" s="41">
        <v>31</v>
      </c>
      <c r="T102" s="44">
        <f>IFERROR(HLOOKUP(DATE($B$2,T$70,$S102),$B$10:$B$11,2,FALSE),0)</f>
        <v>0</v>
      </c>
      <c r="U102" s="24"/>
      <c r="V102" s="44">
        <f>IFERROR(HLOOKUP(DATE($B$2,V$70,$S102),$B$10:$B$11,2,FALSE),0)</f>
        <v>0</v>
      </c>
      <c r="W102" s="24"/>
      <c r="X102" s="44">
        <f>IFERROR(HLOOKUP(DATE($B$2,X$70,$S102),$B$10:$B$11,2,FALSE),0)</f>
        <v>0</v>
      </c>
      <c r="Y102" s="24"/>
      <c r="Z102" s="44">
        <f>IFERROR(HLOOKUP(DATE($B$2,Z$70,$S102),$B$10:$B$11,2,FALSE),0)</f>
        <v>0</v>
      </c>
      <c r="AA102" s="44">
        <f>IFERROR(HLOOKUP(DATE($B$2,AA$70,$S102),$B$10:$B$11,2,FALSE),0)</f>
        <v>0</v>
      </c>
      <c r="AB102" s="24"/>
      <c r="AC102" s="44">
        <f>IFERROR(HLOOKUP(DATE($B$2,AC$70,$S102),$B$10:$B$11,2,FALSE),0)</f>
        <v>0</v>
      </c>
      <c r="AD102" s="24"/>
      <c r="AE102" s="44">
        <f>IFERROR(HLOOKUP(DATE($B$2,AE$70,$S102),$B$10:$B$11,2,FALSE),0)</f>
        <v>0</v>
      </c>
      <c r="AG102" s="41">
        <v>31</v>
      </c>
      <c r="AH102" s="44">
        <f>(SUMIFS(Recettes!$F:$F,Recettes!$E:$E,$AG102,Recettes!$C:$C,AH$71)+
SUMIFS(Recettes!$K:$K,Recettes!$J:$J,$AG102,Recettes!$H:$H,AH$71)+
SUMIFS(Recettes!$P:$P,Recettes!$O:$O,$AG102,Recettes!$M:$M,AH$71)+
SUMIFS(Recettes!$U:$U,Recettes!$T:$T,$AG102,Recettes!$R:$R,AH$71))</f>
        <v>0</v>
      </c>
      <c r="AI102" s="44">
        <f>(SUMIFS(Recettes!$F:$F,Recettes!$E:$E,$AG102,Recettes!$C:$C,AI$71)+
SUMIFS(Recettes!$K:$K,Recettes!$J:$J,$AG102,Recettes!$H:$H,AI$71)+
SUMIFS(Recettes!$P:$P,Recettes!$O:$O,$AG102,Recettes!$M:$M,AI$71)+
SUMIFS(Recettes!$U:$U,Recettes!$T:$T,$AG102,Recettes!$R:$R,AI$71))</f>
        <v>0</v>
      </c>
      <c r="AJ102" s="44">
        <f>(SUMIFS(Recettes!$F:$F,Recettes!$E:$E,$AG102,Recettes!$C:$C,AJ$71)+
SUMIFS(Recettes!$K:$K,Recettes!$J:$J,$AG102,Recettes!$H:$H,AJ$71)+
SUMIFS(Recettes!$P:$P,Recettes!$O:$O,$AG102,Recettes!$M:$M,AJ$71)+
SUMIFS(Recettes!$U:$U,Recettes!$T:$T,$AG102,Recettes!$R:$R,AJ$71))</f>
        <v>0</v>
      </c>
      <c r="AK102" s="44">
        <f>(SUMIFS(Recettes!$F:$F,Recettes!$E:$E,$AG102,Recettes!$C:$C,AK$71)+
SUMIFS(Recettes!$K:$K,Recettes!$J:$J,$AG102,Recettes!$H:$H,AK$71)+
SUMIFS(Recettes!$P:$P,Recettes!$O:$O,$AG102,Recettes!$M:$M,AK$71)+
SUMIFS(Recettes!$U:$U,Recettes!$T:$T,$AG102,Recettes!$R:$R,AK$71))</f>
        <v>0</v>
      </c>
      <c r="AL102" s="44">
        <f>(SUMIFS(Recettes!$F:$F,Recettes!$E:$E,$AG102,Recettes!$C:$C,AL$71)+
SUMIFS(Recettes!$K:$K,Recettes!$J:$J,$AG102,Recettes!$H:$H,AL$71)+
SUMIFS(Recettes!$P:$P,Recettes!$O:$O,$AG102,Recettes!$M:$M,AL$71)+
SUMIFS(Recettes!$U:$U,Recettes!$T:$T,$AG102,Recettes!$R:$R,AL$71))</f>
        <v>0</v>
      </c>
      <c r="AM102" s="44">
        <f>(SUMIFS(Recettes!$F:$F,Recettes!$E:$E,$AG102,Recettes!$C:$C,AM$71)+
SUMIFS(Recettes!$K:$K,Recettes!$J:$J,$AG102,Recettes!$H:$H,AM$71)+
SUMIFS(Recettes!$P:$P,Recettes!$O:$O,$AG102,Recettes!$M:$M,AM$71)+
SUMIFS(Recettes!$U:$U,Recettes!$T:$T,$AG102,Recettes!$R:$R,AM$71))</f>
        <v>0</v>
      </c>
      <c r="AN102" s="44">
        <f>(SUMIFS(Recettes!$F:$F,Recettes!$E:$E,$AG102,Recettes!$C:$C,AN$71)+
SUMIFS(Recettes!$K:$K,Recettes!$J:$J,$AG102,Recettes!$H:$H,AN$71)+
SUMIFS(Recettes!$P:$P,Recettes!$O:$O,$AG102,Recettes!$M:$M,AN$71)+
SUMIFS(Recettes!$U:$U,Recettes!$T:$T,$AG102,Recettes!$R:$R,AN$71))</f>
        <v>0</v>
      </c>
      <c r="AO102" s="44">
        <f>(SUMIFS(Recettes!$F:$F,Recettes!$E:$E,$AG102,Recettes!$C:$C,AO$71)+
SUMIFS(Recettes!$K:$K,Recettes!$J:$J,$AG102,Recettes!$H:$H,AO$71)+
SUMIFS(Recettes!$P:$P,Recettes!$O:$O,$AG102,Recettes!$M:$M,AO$71)+
SUMIFS(Recettes!$U:$U,Recettes!$T:$T,$AG102,Recettes!$R:$R,AO$71))</f>
        <v>0</v>
      </c>
      <c r="AP102" s="44">
        <f>(SUMIFS(Recettes!$F:$F,Recettes!$E:$E,$AG102,Recettes!$C:$C,AP$71)+
SUMIFS(Recettes!$K:$K,Recettes!$J:$J,$AG102,Recettes!$H:$H,AP$71)+
SUMIFS(Recettes!$P:$P,Recettes!$O:$O,$AG102,Recettes!$M:$M,AP$71)+
SUMIFS(Recettes!$U:$U,Recettes!$T:$T,$AG102,Recettes!$R:$R,AP$71))</f>
        <v>0</v>
      </c>
      <c r="AQ102" s="44">
        <f>(SUMIFS(Recettes!$F:$F,Recettes!$E:$E,$AG102,Recettes!$C:$C,AQ$71)+
SUMIFS(Recettes!$K:$K,Recettes!$J:$J,$AG102,Recettes!$H:$H,AQ$71)+
SUMIFS(Recettes!$P:$P,Recettes!$O:$O,$AG102,Recettes!$M:$M,AQ$71)+
SUMIFS(Recettes!$U:$U,Recettes!$T:$T,$AG102,Recettes!$R:$R,AQ$71))</f>
        <v>0</v>
      </c>
      <c r="AR102" s="44">
        <f>(SUMIFS(Recettes!$F:$F,Recettes!$E:$E,$AG102,Recettes!$C:$C,AR$71)+
SUMIFS(Recettes!$K:$K,Recettes!$J:$J,$AG102,Recettes!$H:$H,AR$71)+
SUMIFS(Recettes!$P:$P,Recettes!$O:$O,$AG102,Recettes!$M:$M,AR$71)+
SUMIFS(Recettes!$U:$U,Recettes!$T:$T,$AG102,Recettes!$R:$R,AR$71))</f>
        <v>0</v>
      </c>
      <c r="AS102" s="44">
        <f>(SUMIFS(Recettes!$F:$F,Recettes!$E:$E,$AG102,Recettes!$C:$C,AS$71)+
SUMIFS(Recettes!$K:$K,Recettes!$J:$J,$AG102,Recettes!$H:$H,AS$71)+
SUMIFS(Recettes!$P:$P,Recettes!$O:$O,$AG102,Recettes!$M:$M,AS$71)+
SUMIFS(Recettes!$U:$U,Recettes!$T:$T,$AG102,Recettes!$R:$R,AS$71))</f>
        <v>0</v>
      </c>
    </row>
    <row r="103" spans="1:45" x14ac:dyDescent="0.25">
      <c r="S103" s="1"/>
      <c r="AG103" s="1"/>
    </row>
    <row r="104" spans="1:45" x14ac:dyDescent="0.25">
      <c r="S104" s="38"/>
      <c r="T104" s="39">
        <v>1</v>
      </c>
      <c r="U104" s="39">
        <v>2</v>
      </c>
      <c r="V104" s="39">
        <v>3</v>
      </c>
      <c r="W104" s="39">
        <v>4</v>
      </c>
      <c r="X104" s="39">
        <v>5</v>
      </c>
      <c r="Y104" s="39">
        <v>6</v>
      </c>
      <c r="Z104" s="39">
        <v>7</v>
      </c>
      <c r="AA104" s="39">
        <v>8</v>
      </c>
      <c r="AB104" s="39">
        <v>9</v>
      </c>
      <c r="AC104" s="39">
        <v>10</v>
      </c>
      <c r="AD104" s="39">
        <v>11</v>
      </c>
      <c r="AE104" s="39">
        <v>12</v>
      </c>
      <c r="AG104" s="38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25">
      <c r="S105" s="38" t="s">
        <v>21</v>
      </c>
      <c r="T105" s="39" t="s">
        <v>2</v>
      </c>
      <c r="U105" s="39" t="s">
        <v>28</v>
      </c>
      <c r="V105" s="39" t="s">
        <v>3</v>
      </c>
      <c r="W105" s="39" t="s">
        <v>4</v>
      </c>
      <c r="X105" s="39" t="s">
        <v>5</v>
      </c>
      <c r="Y105" s="39" t="s">
        <v>6</v>
      </c>
      <c r="Z105" s="39" t="s">
        <v>7</v>
      </c>
      <c r="AA105" s="39" t="s">
        <v>29</v>
      </c>
      <c r="AB105" s="39" t="s">
        <v>8</v>
      </c>
      <c r="AC105" s="39" t="s">
        <v>9</v>
      </c>
      <c r="AD105" s="39" t="s">
        <v>10</v>
      </c>
      <c r="AE105" s="39" t="s">
        <v>30</v>
      </c>
      <c r="AG105" s="38" t="s">
        <v>24</v>
      </c>
      <c r="AH105" s="39" t="s">
        <v>2</v>
      </c>
      <c r="AI105" s="39" t="s">
        <v>28</v>
      </c>
      <c r="AJ105" s="39" t="s">
        <v>3</v>
      </c>
      <c r="AK105" s="39" t="s">
        <v>4</v>
      </c>
      <c r="AL105" s="39" t="s">
        <v>5</v>
      </c>
      <c r="AM105" s="39" t="s">
        <v>6</v>
      </c>
      <c r="AN105" s="39" t="s">
        <v>7</v>
      </c>
      <c r="AO105" s="39" t="s">
        <v>29</v>
      </c>
      <c r="AP105" s="39" t="s">
        <v>8</v>
      </c>
      <c r="AQ105" s="39" t="s">
        <v>9</v>
      </c>
      <c r="AR105" s="39" t="s">
        <v>10</v>
      </c>
      <c r="AS105" s="39" t="s">
        <v>30</v>
      </c>
    </row>
    <row r="106" spans="1:45" x14ac:dyDescent="0.25">
      <c r="S106" s="38">
        <v>1</v>
      </c>
      <c r="T106" s="40">
        <f t="shared" ref="T106:AE115" si="45">IFERROR(HLOOKUP(DATE($B$2,T$104,$S106),$B$15:$B$16,2,FALSE),0)</f>
        <v>0</v>
      </c>
      <c r="U106" s="40">
        <f t="shared" si="45"/>
        <v>0</v>
      </c>
      <c r="V106" s="40">
        <f t="shared" si="45"/>
        <v>0</v>
      </c>
      <c r="W106" s="40">
        <f t="shared" si="45"/>
        <v>0</v>
      </c>
      <c r="X106" s="40">
        <f t="shared" si="45"/>
        <v>0</v>
      </c>
      <c r="Y106" s="40">
        <f t="shared" si="45"/>
        <v>0</v>
      </c>
      <c r="Z106" s="40">
        <f t="shared" si="45"/>
        <v>0</v>
      </c>
      <c r="AA106" s="40">
        <f t="shared" si="45"/>
        <v>0</v>
      </c>
      <c r="AB106" s="40">
        <f t="shared" si="45"/>
        <v>0</v>
      </c>
      <c r="AC106" s="40">
        <f t="shared" si="45"/>
        <v>0</v>
      </c>
      <c r="AD106" s="40">
        <f t="shared" si="45"/>
        <v>0</v>
      </c>
      <c r="AE106" s="40">
        <f t="shared" si="45"/>
        <v>0</v>
      </c>
      <c r="AG106" s="38">
        <v>1</v>
      </c>
      <c r="AH106" s="40">
        <f>(SUMIFS(Dépenses!$F:$F,Dépenses!$E:$E,$AG106,Dépenses!$C:$C,AH$71)+
SUMIFS(Dépenses!$K:$K,Dépenses!$J:$J,$AG106,Dépenses!$H:$H,AH$71)+
SUMIFS(Dépenses!$P:$P,Dépenses!$O:$O,$AG106,Dépenses!$M:$M,AH$71)+
SUMIFS(Dépenses!$U:$U,Dépenses!$T:$T,$AG106,Dépenses!$R:$R,AH$71))</f>
        <v>100</v>
      </c>
      <c r="AI106" s="40">
        <f>(SUMIFS(Dépenses!$F:$F,Dépenses!$E:$E,$AG106,Dépenses!$C:$C,AI$71)+
SUMIFS(Dépenses!$K:$K,Dépenses!$J:$J,$AG106,Dépenses!$H:$H,AI$71)+
SUMIFS(Dépenses!$P:$P,Dépenses!$O:$O,$AG106,Dépenses!$M:$M,AI$71)+
SUMIFS(Dépenses!$U:$U,Dépenses!$T:$T,$AG106,Dépenses!$R:$R,AI$71))</f>
        <v>100</v>
      </c>
      <c r="AJ106" s="40">
        <f>(SUMIFS(Dépenses!$F:$F,Dépenses!$E:$E,$AG106,Dépenses!$C:$C,AJ$71)+
SUMIFS(Dépenses!$K:$K,Dépenses!$J:$J,$AG106,Dépenses!$H:$H,AJ$71)+
SUMIFS(Dépenses!$P:$P,Dépenses!$O:$O,$AG106,Dépenses!$M:$M,AJ$71)+
SUMIFS(Dépenses!$U:$U,Dépenses!$T:$T,$AG106,Dépenses!$R:$R,AJ$71))</f>
        <v>100</v>
      </c>
      <c r="AK106" s="40">
        <f>(SUMIFS(Dépenses!$F:$F,Dépenses!$E:$E,$AG106,Dépenses!$C:$C,AK$71)+
SUMIFS(Dépenses!$K:$K,Dépenses!$J:$J,$AG106,Dépenses!$H:$H,AK$71)+
SUMIFS(Dépenses!$P:$P,Dépenses!$O:$O,$AG106,Dépenses!$M:$M,AK$71)+
SUMIFS(Dépenses!$U:$U,Dépenses!$T:$T,$AG106,Dépenses!$R:$R,AK$71))</f>
        <v>100</v>
      </c>
      <c r="AL106" s="40">
        <f>(SUMIFS(Dépenses!$F:$F,Dépenses!$E:$E,$AG106,Dépenses!$C:$C,AL$71)+
SUMIFS(Dépenses!$K:$K,Dépenses!$J:$J,$AG106,Dépenses!$H:$H,AL$71)+
SUMIFS(Dépenses!$P:$P,Dépenses!$O:$O,$AG106,Dépenses!$M:$M,AL$71)+
SUMIFS(Dépenses!$U:$U,Dépenses!$T:$T,$AG106,Dépenses!$R:$R,AL$71))</f>
        <v>100</v>
      </c>
      <c r="AM106" s="40">
        <f>(SUMIFS(Dépenses!$F:$F,Dépenses!$E:$E,$AG106,Dépenses!$C:$C,AM$71)+
SUMIFS(Dépenses!$K:$K,Dépenses!$J:$J,$AG106,Dépenses!$H:$H,AM$71)+
SUMIFS(Dépenses!$P:$P,Dépenses!$O:$O,$AG106,Dépenses!$M:$M,AM$71)+
SUMIFS(Dépenses!$U:$U,Dépenses!$T:$T,$AG106,Dépenses!$R:$R,AM$71))</f>
        <v>100</v>
      </c>
      <c r="AN106" s="40">
        <f>(SUMIFS(Dépenses!$F:$F,Dépenses!$E:$E,$AG106,Dépenses!$C:$C,AN$71)+
SUMIFS(Dépenses!$K:$K,Dépenses!$J:$J,$AG106,Dépenses!$H:$H,AN$71)+
SUMIFS(Dépenses!$P:$P,Dépenses!$O:$O,$AG106,Dépenses!$M:$M,AN$71)+
SUMIFS(Dépenses!$U:$U,Dépenses!$T:$T,$AG106,Dépenses!$R:$R,AN$71))</f>
        <v>100</v>
      </c>
      <c r="AO106" s="40">
        <f>(SUMIFS(Dépenses!$F:$F,Dépenses!$E:$E,$AG106,Dépenses!$C:$C,AO$71)+
SUMIFS(Dépenses!$K:$K,Dépenses!$J:$J,$AG106,Dépenses!$H:$H,AO$71)+
SUMIFS(Dépenses!$P:$P,Dépenses!$O:$O,$AG106,Dépenses!$M:$M,AO$71)+
SUMIFS(Dépenses!$U:$U,Dépenses!$T:$T,$AG106,Dépenses!$R:$R,AO$71))</f>
        <v>100</v>
      </c>
      <c r="AP106" s="40">
        <f>(SUMIFS(Dépenses!$F:$F,Dépenses!$E:$E,$AG106,Dépenses!$C:$C,AP$71)+
SUMIFS(Dépenses!$K:$K,Dépenses!$J:$J,$AG106,Dépenses!$H:$H,AP$71)+
SUMIFS(Dépenses!$P:$P,Dépenses!$O:$O,$AG106,Dépenses!$M:$M,AP$71)+
SUMIFS(Dépenses!$U:$U,Dépenses!$T:$T,$AG106,Dépenses!$R:$R,AP$71))</f>
        <v>100</v>
      </c>
      <c r="AQ106" s="40">
        <f>(SUMIFS(Dépenses!$F:$F,Dépenses!$E:$E,$AG106,Dépenses!$C:$C,AQ$71)+
SUMIFS(Dépenses!$K:$K,Dépenses!$J:$J,$AG106,Dépenses!$H:$H,AQ$71)+
SUMIFS(Dépenses!$P:$P,Dépenses!$O:$O,$AG106,Dépenses!$M:$M,AQ$71)+
SUMIFS(Dépenses!$U:$U,Dépenses!$T:$T,$AG106,Dépenses!$R:$R,AQ$71))</f>
        <v>100</v>
      </c>
      <c r="AR106" s="40">
        <f>(SUMIFS(Dépenses!$F:$F,Dépenses!$E:$E,$AG106,Dépenses!$C:$C,AR$71)+
SUMIFS(Dépenses!$K:$K,Dépenses!$J:$J,$AG106,Dépenses!$H:$H,AR$71)+
SUMIFS(Dépenses!$P:$P,Dépenses!$O:$O,$AG106,Dépenses!$M:$M,AR$71)+
SUMIFS(Dépenses!$U:$U,Dépenses!$T:$T,$AG106,Dépenses!$R:$R,AR$71))</f>
        <v>100</v>
      </c>
      <c r="AS106" s="40">
        <f>(SUMIFS(Dépenses!$F:$F,Dépenses!$E:$E,$AG106,Dépenses!$C:$C,AS$71)+
SUMIFS(Dépenses!$K:$K,Dépenses!$J:$J,$AG106,Dépenses!$H:$H,AS$71)+
SUMIFS(Dépenses!$P:$P,Dépenses!$O:$O,$AG106,Dépenses!$M:$M,AS$71)+
SUMIFS(Dépenses!$U:$U,Dépenses!$T:$T,$AG106,Dépenses!$R:$R,AS$71))</f>
        <v>100</v>
      </c>
    </row>
    <row r="107" spans="1:45" x14ac:dyDescent="0.25">
      <c r="A107" s="25"/>
      <c r="S107" s="38">
        <v>2</v>
      </c>
      <c r="T107" s="40">
        <f t="shared" si="45"/>
        <v>0</v>
      </c>
      <c r="U107" s="40">
        <f t="shared" si="45"/>
        <v>0</v>
      </c>
      <c r="V107" s="40">
        <f t="shared" si="45"/>
        <v>0</v>
      </c>
      <c r="W107" s="40">
        <f t="shared" si="45"/>
        <v>0</v>
      </c>
      <c r="X107" s="40">
        <f t="shared" si="45"/>
        <v>0</v>
      </c>
      <c r="Y107" s="40">
        <f t="shared" si="45"/>
        <v>0</v>
      </c>
      <c r="Z107" s="40">
        <f t="shared" si="45"/>
        <v>0</v>
      </c>
      <c r="AA107" s="40">
        <f t="shared" si="45"/>
        <v>0</v>
      </c>
      <c r="AB107" s="40">
        <f t="shared" si="45"/>
        <v>0</v>
      </c>
      <c r="AC107" s="40">
        <f t="shared" si="45"/>
        <v>0</v>
      </c>
      <c r="AD107" s="40">
        <f t="shared" si="45"/>
        <v>0</v>
      </c>
      <c r="AE107" s="40">
        <f t="shared" si="45"/>
        <v>0</v>
      </c>
      <c r="AG107" s="38">
        <v>2</v>
      </c>
      <c r="AH107" s="40">
        <f>(SUMIFS(Dépenses!$F:$F,Dépenses!$E:$E,$AG107,Dépenses!$C:$C,AH$71)+
SUMIFS(Dépenses!$K:$K,Dépenses!$J:$J,$AG107,Dépenses!$H:$H,AH$71)+
SUMIFS(Dépenses!$P:$P,Dépenses!$O:$O,$AG107,Dépenses!$M:$M,AH$71)+
SUMIFS(Dépenses!$U:$U,Dépenses!$T:$T,$AG107,Dépenses!$R:$R,AH$71))</f>
        <v>0</v>
      </c>
      <c r="AI107" s="40">
        <f>(SUMIFS(Dépenses!$F:$F,Dépenses!$E:$E,$AG107,Dépenses!$C:$C,AI$71)+
SUMIFS(Dépenses!$K:$K,Dépenses!$J:$J,$AG107,Dépenses!$H:$H,AI$71)+
SUMIFS(Dépenses!$P:$P,Dépenses!$O:$O,$AG107,Dépenses!$M:$M,AI$71)+
SUMIFS(Dépenses!$U:$U,Dépenses!$T:$T,$AG107,Dépenses!$R:$R,AI$71))</f>
        <v>0</v>
      </c>
      <c r="AJ107" s="40">
        <f>(SUMIFS(Dépenses!$F:$F,Dépenses!$E:$E,$AG107,Dépenses!$C:$C,AJ$71)+
SUMIFS(Dépenses!$K:$K,Dépenses!$J:$J,$AG107,Dépenses!$H:$H,AJ$71)+
SUMIFS(Dépenses!$P:$P,Dépenses!$O:$O,$AG107,Dépenses!$M:$M,AJ$71)+
SUMIFS(Dépenses!$U:$U,Dépenses!$T:$T,$AG107,Dépenses!$R:$R,AJ$71))</f>
        <v>0</v>
      </c>
      <c r="AK107" s="40">
        <f>(SUMIFS(Dépenses!$F:$F,Dépenses!$E:$E,$AG107,Dépenses!$C:$C,AK$71)+
SUMIFS(Dépenses!$K:$K,Dépenses!$J:$J,$AG107,Dépenses!$H:$H,AK$71)+
SUMIFS(Dépenses!$P:$P,Dépenses!$O:$O,$AG107,Dépenses!$M:$M,AK$71)+
SUMIFS(Dépenses!$U:$U,Dépenses!$T:$T,$AG107,Dépenses!$R:$R,AK$71))</f>
        <v>0</v>
      </c>
      <c r="AL107" s="40">
        <f>(SUMIFS(Dépenses!$F:$F,Dépenses!$E:$E,$AG107,Dépenses!$C:$C,AL$71)+
SUMIFS(Dépenses!$K:$K,Dépenses!$J:$J,$AG107,Dépenses!$H:$H,AL$71)+
SUMIFS(Dépenses!$P:$P,Dépenses!$O:$O,$AG107,Dépenses!$M:$M,AL$71)+
SUMIFS(Dépenses!$U:$U,Dépenses!$T:$T,$AG107,Dépenses!$R:$R,AL$71))</f>
        <v>0</v>
      </c>
      <c r="AM107" s="40">
        <f>(SUMIFS(Dépenses!$F:$F,Dépenses!$E:$E,$AG107,Dépenses!$C:$C,AM$71)+
SUMIFS(Dépenses!$K:$K,Dépenses!$J:$J,$AG107,Dépenses!$H:$H,AM$71)+
SUMIFS(Dépenses!$P:$P,Dépenses!$O:$O,$AG107,Dépenses!$M:$M,AM$71)+
SUMIFS(Dépenses!$U:$U,Dépenses!$T:$T,$AG107,Dépenses!$R:$R,AM$71))</f>
        <v>0</v>
      </c>
      <c r="AN107" s="40">
        <f>(SUMIFS(Dépenses!$F:$F,Dépenses!$E:$E,$AG107,Dépenses!$C:$C,AN$71)+
SUMIFS(Dépenses!$K:$K,Dépenses!$J:$J,$AG107,Dépenses!$H:$H,AN$71)+
SUMIFS(Dépenses!$P:$P,Dépenses!$O:$O,$AG107,Dépenses!$M:$M,AN$71)+
SUMIFS(Dépenses!$U:$U,Dépenses!$T:$T,$AG107,Dépenses!$R:$R,AN$71))</f>
        <v>0</v>
      </c>
      <c r="AO107" s="40">
        <f>(SUMIFS(Dépenses!$F:$F,Dépenses!$E:$E,$AG107,Dépenses!$C:$C,AO$71)+
SUMIFS(Dépenses!$K:$K,Dépenses!$J:$J,$AG107,Dépenses!$H:$H,AO$71)+
SUMIFS(Dépenses!$P:$P,Dépenses!$O:$O,$AG107,Dépenses!$M:$M,AO$71)+
SUMIFS(Dépenses!$U:$U,Dépenses!$T:$T,$AG107,Dépenses!$R:$R,AO$71))</f>
        <v>0</v>
      </c>
      <c r="AP107" s="40">
        <f>(SUMIFS(Dépenses!$F:$F,Dépenses!$E:$E,$AG107,Dépenses!$C:$C,AP$71)+
SUMIFS(Dépenses!$K:$K,Dépenses!$J:$J,$AG107,Dépenses!$H:$H,AP$71)+
SUMIFS(Dépenses!$P:$P,Dépenses!$O:$O,$AG107,Dépenses!$M:$M,AP$71)+
SUMIFS(Dépenses!$U:$U,Dépenses!$T:$T,$AG107,Dépenses!$R:$R,AP$71))</f>
        <v>0</v>
      </c>
      <c r="AQ107" s="40">
        <f>(SUMIFS(Dépenses!$F:$F,Dépenses!$E:$E,$AG107,Dépenses!$C:$C,AQ$71)+
SUMIFS(Dépenses!$K:$K,Dépenses!$J:$J,$AG107,Dépenses!$H:$H,AQ$71)+
SUMIFS(Dépenses!$P:$P,Dépenses!$O:$O,$AG107,Dépenses!$M:$M,AQ$71)+
SUMIFS(Dépenses!$U:$U,Dépenses!$T:$T,$AG107,Dépenses!$R:$R,AQ$71))</f>
        <v>0</v>
      </c>
      <c r="AR107" s="40">
        <f>(SUMIFS(Dépenses!$F:$F,Dépenses!$E:$E,$AG107,Dépenses!$C:$C,AR$71)+
SUMIFS(Dépenses!$K:$K,Dépenses!$J:$J,$AG107,Dépenses!$H:$H,AR$71)+
SUMIFS(Dépenses!$P:$P,Dépenses!$O:$O,$AG107,Dépenses!$M:$M,AR$71)+
SUMIFS(Dépenses!$U:$U,Dépenses!$T:$T,$AG107,Dépenses!$R:$R,AR$71))</f>
        <v>0</v>
      </c>
      <c r="AS107" s="40">
        <f>(SUMIFS(Dépenses!$F:$F,Dépenses!$E:$E,$AG107,Dépenses!$C:$C,AS$71)+
SUMIFS(Dépenses!$K:$K,Dépenses!$J:$J,$AG107,Dépenses!$H:$H,AS$71)+
SUMIFS(Dépenses!$P:$P,Dépenses!$O:$O,$AG107,Dépenses!$M:$M,AS$71)+
SUMIFS(Dépenses!$U:$U,Dépenses!$T:$T,$AG107,Dépenses!$R:$R,AS$71))</f>
        <v>0</v>
      </c>
    </row>
    <row r="108" spans="1:45" x14ac:dyDescent="0.25">
      <c r="S108" s="38">
        <v>3</v>
      </c>
      <c r="T108" s="40">
        <f t="shared" si="45"/>
        <v>0</v>
      </c>
      <c r="U108" s="40">
        <f t="shared" si="45"/>
        <v>0</v>
      </c>
      <c r="V108" s="40">
        <f t="shared" si="45"/>
        <v>0</v>
      </c>
      <c r="W108" s="40">
        <f t="shared" si="45"/>
        <v>0</v>
      </c>
      <c r="X108" s="40">
        <f t="shared" si="45"/>
        <v>0</v>
      </c>
      <c r="Y108" s="40">
        <f t="shared" si="45"/>
        <v>0</v>
      </c>
      <c r="Z108" s="40">
        <f t="shared" si="45"/>
        <v>0</v>
      </c>
      <c r="AA108" s="40">
        <f t="shared" si="45"/>
        <v>0</v>
      </c>
      <c r="AB108" s="40">
        <f t="shared" si="45"/>
        <v>0</v>
      </c>
      <c r="AC108" s="40">
        <f t="shared" si="45"/>
        <v>0</v>
      </c>
      <c r="AD108" s="40">
        <f t="shared" si="45"/>
        <v>0</v>
      </c>
      <c r="AE108" s="40">
        <f t="shared" si="45"/>
        <v>0</v>
      </c>
      <c r="AG108" s="38">
        <v>3</v>
      </c>
      <c r="AH108" s="40">
        <f>(SUMIFS(Dépenses!$F:$F,Dépenses!$E:$E,$AG108,Dépenses!$C:$C,AH$71)+
SUMIFS(Dépenses!$K:$K,Dépenses!$J:$J,$AG108,Dépenses!$H:$H,AH$71)+
SUMIFS(Dépenses!$P:$P,Dépenses!$O:$O,$AG108,Dépenses!$M:$M,AH$71)+
SUMIFS(Dépenses!$U:$U,Dépenses!$T:$T,$AG108,Dépenses!$R:$R,AH$71))</f>
        <v>70</v>
      </c>
      <c r="AI108" s="40">
        <f>(SUMIFS(Dépenses!$F:$F,Dépenses!$E:$E,$AG108,Dépenses!$C:$C,AI$71)+
SUMIFS(Dépenses!$K:$K,Dépenses!$J:$J,$AG108,Dépenses!$H:$H,AI$71)+
SUMIFS(Dépenses!$P:$P,Dépenses!$O:$O,$AG108,Dépenses!$M:$M,AI$71)+
SUMIFS(Dépenses!$U:$U,Dépenses!$T:$T,$AG108,Dépenses!$R:$R,AI$71))</f>
        <v>70</v>
      </c>
      <c r="AJ108" s="40">
        <f>(SUMIFS(Dépenses!$F:$F,Dépenses!$E:$E,$AG108,Dépenses!$C:$C,AJ$71)+
SUMIFS(Dépenses!$K:$K,Dépenses!$J:$J,$AG108,Dépenses!$H:$H,AJ$71)+
SUMIFS(Dépenses!$P:$P,Dépenses!$O:$O,$AG108,Dépenses!$M:$M,AJ$71)+
SUMIFS(Dépenses!$U:$U,Dépenses!$T:$T,$AG108,Dépenses!$R:$R,AJ$71))</f>
        <v>70</v>
      </c>
      <c r="AK108" s="40">
        <f>(SUMIFS(Dépenses!$F:$F,Dépenses!$E:$E,$AG108,Dépenses!$C:$C,AK$71)+
SUMIFS(Dépenses!$K:$K,Dépenses!$J:$J,$AG108,Dépenses!$H:$H,AK$71)+
SUMIFS(Dépenses!$P:$P,Dépenses!$O:$O,$AG108,Dépenses!$M:$M,AK$71)+
SUMIFS(Dépenses!$U:$U,Dépenses!$T:$T,$AG108,Dépenses!$R:$R,AK$71))</f>
        <v>70</v>
      </c>
      <c r="AL108" s="40">
        <f>(SUMIFS(Dépenses!$F:$F,Dépenses!$E:$E,$AG108,Dépenses!$C:$C,AL$71)+
SUMIFS(Dépenses!$K:$K,Dépenses!$J:$J,$AG108,Dépenses!$H:$H,AL$71)+
SUMIFS(Dépenses!$P:$P,Dépenses!$O:$O,$AG108,Dépenses!$M:$M,AL$71)+
SUMIFS(Dépenses!$U:$U,Dépenses!$T:$T,$AG108,Dépenses!$R:$R,AL$71))</f>
        <v>70</v>
      </c>
      <c r="AM108" s="40">
        <f>(SUMIFS(Dépenses!$F:$F,Dépenses!$E:$E,$AG108,Dépenses!$C:$C,AM$71)+
SUMIFS(Dépenses!$K:$K,Dépenses!$J:$J,$AG108,Dépenses!$H:$H,AM$71)+
SUMIFS(Dépenses!$P:$P,Dépenses!$O:$O,$AG108,Dépenses!$M:$M,AM$71)+
SUMIFS(Dépenses!$U:$U,Dépenses!$T:$T,$AG108,Dépenses!$R:$R,AM$71))</f>
        <v>70</v>
      </c>
      <c r="AN108" s="40">
        <f>(SUMIFS(Dépenses!$F:$F,Dépenses!$E:$E,$AG108,Dépenses!$C:$C,AN$71)+
SUMIFS(Dépenses!$K:$K,Dépenses!$J:$J,$AG108,Dépenses!$H:$H,AN$71)+
SUMIFS(Dépenses!$P:$P,Dépenses!$O:$O,$AG108,Dépenses!$M:$M,AN$71)+
SUMIFS(Dépenses!$U:$U,Dépenses!$T:$T,$AG108,Dépenses!$R:$R,AN$71))</f>
        <v>70</v>
      </c>
      <c r="AO108" s="40">
        <f>(SUMIFS(Dépenses!$F:$F,Dépenses!$E:$E,$AG108,Dépenses!$C:$C,AO$71)+
SUMIFS(Dépenses!$K:$K,Dépenses!$J:$J,$AG108,Dépenses!$H:$H,AO$71)+
SUMIFS(Dépenses!$P:$P,Dépenses!$O:$O,$AG108,Dépenses!$M:$M,AO$71)+
SUMIFS(Dépenses!$U:$U,Dépenses!$T:$T,$AG108,Dépenses!$R:$R,AO$71))</f>
        <v>70</v>
      </c>
      <c r="AP108" s="40">
        <f>(SUMIFS(Dépenses!$F:$F,Dépenses!$E:$E,$AG108,Dépenses!$C:$C,AP$71)+
SUMIFS(Dépenses!$K:$K,Dépenses!$J:$J,$AG108,Dépenses!$H:$H,AP$71)+
SUMIFS(Dépenses!$P:$P,Dépenses!$O:$O,$AG108,Dépenses!$M:$M,AP$71)+
SUMIFS(Dépenses!$U:$U,Dépenses!$T:$T,$AG108,Dépenses!$R:$R,AP$71))</f>
        <v>70</v>
      </c>
      <c r="AQ108" s="40">
        <f>(SUMIFS(Dépenses!$F:$F,Dépenses!$E:$E,$AG108,Dépenses!$C:$C,AQ$71)+
SUMIFS(Dépenses!$K:$K,Dépenses!$J:$J,$AG108,Dépenses!$H:$H,AQ$71)+
SUMIFS(Dépenses!$P:$P,Dépenses!$O:$O,$AG108,Dépenses!$M:$M,AQ$71)+
SUMIFS(Dépenses!$U:$U,Dépenses!$T:$T,$AG108,Dépenses!$R:$R,AQ$71))</f>
        <v>70</v>
      </c>
      <c r="AR108" s="40">
        <f>(SUMIFS(Dépenses!$F:$F,Dépenses!$E:$E,$AG108,Dépenses!$C:$C,AR$71)+
SUMIFS(Dépenses!$K:$K,Dépenses!$J:$J,$AG108,Dépenses!$H:$H,AR$71)+
SUMIFS(Dépenses!$P:$P,Dépenses!$O:$O,$AG108,Dépenses!$M:$M,AR$71)+
SUMIFS(Dépenses!$U:$U,Dépenses!$T:$T,$AG108,Dépenses!$R:$R,AR$71))</f>
        <v>70</v>
      </c>
      <c r="AS108" s="40">
        <f>(SUMIFS(Dépenses!$F:$F,Dépenses!$E:$E,$AG108,Dépenses!$C:$C,AS$71)+
SUMIFS(Dépenses!$K:$K,Dépenses!$J:$J,$AG108,Dépenses!$H:$H,AS$71)+
SUMIFS(Dépenses!$P:$P,Dépenses!$O:$O,$AG108,Dépenses!$M:$M,AS$71)+
SUMIFS(Dépenses!$U:$U,Dépenses!$T:$T,$AG108,Dépenses!$R:$R,AS$71))</f>
        <v>70</v>
      </c>
    </row>
    <row r="109" spans="1:45" x14ac:dyDescent="0.25">
      <c r="S109" s="38">
        <v>4</v>
      </c>
      <c r="T109" s="40">
        <f t="shared" si="45"/>
        <v>0</v>
      </c>
      <c r="U109" s="40">
        <f t="shared" si="45"/>
        <v>0</v>
      </c>
      <c r="V109" s="40">
        <f t="shared" si="45"/>
        <v>0</v>
      </c>
      <c r="W109" s="40">
        <f t="shared" si="45"/>
        <v>0</v>
      </c>
      <c r="X109" s="40">
        <f t="shared" si="45"/>
        <v>0</v>
      </c>
      <c r="Y109" s="40">
        <f t="shared" si="45"/>
        <v>0</v>
      </c>
      <c r="Z109" s="40">
        <f t="shared" si="45"/>
        <v>0</v>
      </c>
      <c r="AA109" s="40">
        <f t="shared" si="45"/>
        <v>0</v>
      </c>
      <c r="AB109" s="40">
        <f t="shared" si="45"/>
        <v>0</v>
      </c>
      <c r="AC109" s="40">
        <f t="shared" si="45"/>
        <v>0</v>
      </c>
      <c r="AD109" s="40">
        <f t="shared" si="45"/>
        <v>0</v>
      </c>
      <c r="AE109" s="40">
        <f t="shared" si="45"/>
        <v>0</v>
      </c>
      <c r="AG109" s="38">
        <v>4</v>
      </c>
      <c r="AH109" s="40">
        <f>(SUMIFS(Dépenses!$F:$F,Dépenses!$E:$E,$AG109,Dépenses!$C:$C,AH$71)+
SUMIFS(Dépenses!$K:$K,Dépenses!$J:$J,$AG109,Dépenses!$H:$H,AH$71)+
SUMIFS(Dépenses!$P:$P,Dépenses!$O:$O,$AG109,Dépenses!$M:$M,AH$71)+
SUMIFS(Dépenses!$U:$U,Dépenses!$T:$T,$AG109,Dépenses!$R:$R,AH$71))</f>
        <v>0</v>
      </c>
      <c r="AI109" s="40">
        <f>(SUMIFS(Dépenses!$F:$F,Dépenses!$E:$E,$AG109,Dépenses!$C:$C,AI$71)+
SUMIFS(Dépenses!$K:$K,Dépenses!$J:$J,$AG109,Dépenses!$H:$H,AI$71)+
SUMIFS(Dépenses!$P:$P,Dépenses!$O:$O,$AG109,Dépenses!$M:$M,AI$71)+
SUMIFS(Dépenses!$U:$U,Dépenses!$T:$T,$AG109,Dépenses!$R:$R,AI$71))</f>
        <v>0</v>
      </c>
      <c r="AJ109" s="40">
        <f>(SUMIFS(Dépenses!$F:$F,Dépenses!$E:$E,$AG109,Dépenses!$C:$C,AJ$71)+
SUMIFS(Dépenses!$K:$K,Dépenses!$J:$J,$AG109,Dépenses!$H:$H,AJ$71)+
SUMIFS(Dépenses!$P:$P,Dépenses!$O:$O,$AG109,Dépenses!$M:$M,AJ$71)+
SUMIFS(Dépenses!$U:$U,Dépenses!$T:$T,$AG109,Dépenses!$R:$R,AJ$71))</f>
        <v>0</v>
      </c>
      <c r="AK109" s="40">
        <f>(SUMIFS(Dépenses!$F:$F,Dépenses!$E:$E,$AG109,Dépenses!$C:$C,AK$71)+
SUMIFS(Dépenses!$K:$K,Dépenses!$J:$J,$AG109,Dépenses!$H:$H,AK$71)+
SUMIFS(Dépenses!$P:$P,Dépenses!$O:$O,$AG109,Dépenses!$M:$M,AK$71)+
SUMIFS(Dépenses!$U:$U,Dépenses!$T:$T,$AG109,Dépenses!$R:$R,AK$71))</f>
        <v>0</v>
      </c>
      <c r="AL109" s="40">
        <f>(SUMIFS(Dépenses!$F:$F,Dépenses!$E:$E,$AG109,Dépenses!$C:$C,AL$71)+
SUMIFS(Dépenses!$K:$K,Dépenses!$J:$J,$AG109,Dépenses!$H:$H,AL$71)+
SUMIFS(Dépenses!$P:$P,Dépenses!$O:$O,$AG109,Dépenses!$M:$M,AL$71)+
SUMIFS(Dépenses!$U:$U,Dépenses!$T:$T,$AG109,Dépenses!$R:$R,AL$71))</f>
        <v>0</v>
      </c>
      <c r="AM109" s="40">
        <f>(SUMIFS(Dépenses!$F:$F,Dépenses!$E:$E,$AG109,Dépenses!$C:$C,AM$71)+
SUMIFS(Dépenses!$K:$K,Dépenses!$J:$J,$AG109,Dépenses!$H:$H,AM$71)+
SUMIFS(Dépenses!$P:$P,Dépenses!$O:$O,$AG109,Dépenses!$M:$M,AM$71)+
SUMIFS(Dépenses!$U:$U,Dépenses!$T:$T,$AG109,Dépenses!$R:$R,AM$71))</f>
        <v>0</v>
      </c>
      <c r="AN109" s="40">
        <f>(SUMIFS(Dépenses!$F:$F,Dépenses!$E:$E,$AG109,Dépenses!$C:$C,AN$71)+
SUMIFS(Dépenses!$K:$K,Dépenses!$J:$J,$AG109,Dépenses!$H:$H,AN$71)+
SUMIFS(Dépenses!$P:$P,Dépenses!$O:$O,$AG109,Dépenses!$M:$M,AN$71)+
SUMIFS(Dépenses!$U:$U,Dépenses!$T:$T,$AG109,Dépenses!$R:$R,AN$71))</f>
        <v>0</v>
      </c>
      <c r="AO109" s="40">
        <f>(SUMIFS(Dépenses!$F:$F,Dépenses!$E:$E,$AG109,Dépenses!$C:$C,AO$71)+
SUMIFS(Dépenses!$K:$K,Dépenses!$J:$J,$AG109,Dépenses!$H:$H,AO$71)+
SUMIFS(Dépenses!$P:$P,Dépenses!$O:$O,$AG109,Dépenses!$M:$M,AO$71)+
SUMIFS(Dépenses!$U:$U,Dépenses!$T:$T,$AG109,Dépenses!$R:$R,AO$71))</f>
        <v>0</v>
      </c>
      <c r="AP109" s="40">
        <f>(SUMIFS(Dépenses!$F:$F,Dépenses!$E:$E,$AG109,Dépenses!$C:$C,AP$71)+
SUMIFS(Dépenses!$K:$K,Dépenses!$J:$J,$AG109,Dépenses!$H:$H,AP$71)+
SUMIFS(Dépenses!$P:$P,Dépenses!$O:$O,$AG109,Dépenses!$M:$M,AP$71)+
SUMIFS(Dépenses!$U:$U,Dépenses!$T:$T,$AG109,Dépenses!$R:$R,AP$71))</f>
        <v>0</v>
      </c>
      <c r="AQ109" s="40">
        <f>(SUMIFS(Dépenses!$F:$F,Dépenses!$E:$E,$AG109,Dépenses!$C:$C,AQ$71)+
SUMIFS(Dépenses!$K:$K,Dépenses!$J:$J,$AG109,Dépenses!$H:$H,AQ$71)+
SUMIFS(Dépenses!$P:$P,Dépenses!$O:$O,$AG109,Dépenses!$M:$M,AQ$71)+
SUMIFS(Dépenses!$U:$U,Dépenses!$T:$T,$AG109,Dépenses!$R:$R,AQ$71))</f>
        <v>0</v>
      </c>
      <c r="AR109" s="40">
        <f>(SUMIFS(Dépenses!$F:$F,Dépenses!$E:$E,$AG109,Dépenses!$C:$C,AR$71)+
SUMIFS(Dépenses!$K:$K,Dépenses!$J:$J,$AG109,Dépenses!$H:$H,AR$71)+
SUMIFS(Dépenses!$P:$P,Dépenses!$O:$O,$AG109,Dépenses!$M:$M,AR$71)+
SUMIFS(Dépenses!$U:$U,Dépenses!$T:$T,$AG109,Dépenses!$R:$R,AR$71))</f>
        <v>0</v>
      </c>
      <c r="AS109" s="40">
        <f>(SUMIFS(Dépenses!$F:$F,Dépenses!$E:$E,$AG109,Dépenses!$C:$C,AS$71)+
SUMIFS(Dépenses!$K:$K,Dépenses!$J:$J,$AG109,Dépenses!$H:$H,AS$71)+
SUMIFS(Dépenses!$P:$P,Dépenses!$O:$O,$AG109,Dépenses!$M:$M,AS$71)+
SUMIFS(Dépenses!$U:$U,Dépenses!$T:$T,$AG109,Dépenses!$R:$R,AS$71))</f>
        <v>0</v>
      </c>
    </row>
    <row r="110" spans="1:45" x14ac:dyDescent="0.25">
      <c r="S110" s="38">
        <v>5</v>
      </c>
      <c r="T110" s="40">
        <f t="shared" si="45"/>
        <v>0</v>
      </c>
      <c r="U110" s="40">
        <f t="shared" si="45"/>
        <v>0</v>
      </c>
      <c r="V110" s="40">
        <f t="shared" si="45"/>
        <v>0</v>
      </c>
      <c r="W110" s="40">
        <f t="shared" si="45"/>
        <v>0</v>
      </c>
      <c r="X110" s="40">
        <f t="shared" si="45"/>
        <v>0</v>
      </c>
      <c r="Y110" s="40">
        <f t="shared" si="45"/>
        <v>0</v>
      </c>
      <c r="Z110" s="40">
        <f t="shared" si="45"/>
        <v>0</v>
      </c>
      <c r="AA110" s="40">
        <f t="shared" si="45"/>
        <v>0</v>
      </c>
      <c r="AB110" s="40">
        <f t="shared" si="45"/>
        <v>0</v>
      </c>
      <c r="AC110" s="40">
        <f t="shared" si="45"/>
        <v>0</v>
      </c>
      <c r="AD110" s="40">
        <f t="shared" si="45"/>
        <v>0</v>
      </c>
      <c r="AE110" s="40">
        <f t="shared" si="45"/>
        <v>0</v>
      </c>
      <c r="AG110" s="38">
        <v>5</v>
      </c>
      <c r="AH110" s="40">
        <f>(SUMIFS(Dépenses!$F:$F,Dépenses!$E:$E,$AG110,Dépenses!$C:$C,AH$71)+
SUMIFS(Dépenses!$K:$K,Dépenses!$J:$J,$AG110,Dépenses!$H:$H,AH$71)+
SUMIFS(Dépenses!$P:$P,Dépenses!$O:$O,$AG110,Dépenses!$M:$M,AH$71)+
SUMIFS(Dépenses!$U:$U,Dépenses!$T:$T,$AG110,Dépenses!$R:$R,AH$71))</f>
        <v>175</v>
      </c>
      <c r="AI110" s="40">
        <f>(SUMIFS(Dépenses!$F:$F,Dépenses!$E:$E,$AG110,Dépenses!$C:$C,AI$71)+
SUMIFS(Dépenses!$K:$K,Dépenses!$J:$J,$AG110,Dépenses!$H:$H,AI$71)+
SUMIFS(Dépenses!$P:$P,Dépenses!$O:$O,$AG110,Dépenses!$M:$M,AI$71)+
SUMIFS(Dépenses!$U:$U,Dépenses!$T:$T,$AG110,Dépenses!$R:$R,AI$71))</f>
        <v>175</v>
      </c>
      <c r="AJ110" s="40">
        <f>(SUMIFS(Dépenses!$F:$F,Dépenses!$E:$E,$AG110,Dépenses!$C:$C,AJ$71)+
SUMIFS(Dépenses!$K:$K,Dépenses!$J:$J,$AG110,Dépenses!$H:$H,AJ$71)+
SUMIFS(Dépenses!$P:$P,Dépenses!$O:$O,$AG110,Dépenses!$M:$M,AJ$71)+
SUMIFS(Dépenses!$U:$U,Dépenses!$T:$T,$AG110,Dépenses!$R:$R,AJ$71))</f>
        <v>175</v>
      </c>
      <c r="AK110" s="40">
        <f>(SUMIFS(Dépenses!$F:$F,Dépenses!$E:$E,$AG110,Dépenses!$C:$C,AK$71)+
SUMIFS(Dépenses!$K:$K,Dépenses!$J:$J,$AG110,Dépenses!$H:$H,AK$71)+
SUMIFS(Dépenses!$P:$P,Dépenses!$O:$O,$AG110,Dépenses!$M:$M,AK$71)+
SUMIFS(Dépenses!$U:$U,Dépenses!$T:$T,$AG110,Dépenses!$R:$R,AK$71))</f>
        <v>175</v>
      </c>
      <c r="AL110" s="40">
        <f>(SUMIFS(Dépenses!$F:$F,Dépenses!$E:$E,$AG110,Dépenses!$C:$C,AL$71)+
SUMIFS(Dépenses!$K:$K,Dépenses!$J:$J,$AG110,Dépenses!$H:$H,AL$71)+
SUMIFS(Dépenses!$P:$P,Dépenses!$O:$O,$AG110,Dépenses!$M:$M,AL$71)+
SUMIFS(Dépenses!$U:$U,Dépenses!$T:$T,$AG110,Dépenses!$R:$R,AL$71))</f>
        <v>175</v>
      </c>
      <c r="AM110" s="40">
        <f>(SUMIFS(Dépenses!$F:$F,Dépenses!$E:$E,$AG110,Dépenses!$C:$C,AM$71)+
SUMIFS(Dépenses!$K:$K,Dépenses!$J:$J,$AG110,Dépenses!$H:$H,AM$71)+
SUMIFS(Dépenses!$P:$P,Dépenses!$O:$O,$AG110,Dépenses!$M:$M,AM$71)+
SUMIFS(Dépenses!$U:$U,Dépenses!$T:$T,$AG110,Dépenses!$R:$R,AM$71))</f>
        <v>175</v>
      </c>
      <c r="AN110" s="40">
        <f>(SUMIFS(Dépenses!$F:$F,Dépenses!$E:$E,$AG110,Dépenses!$C:$C,AN$71)+
SUMIFS(Dépenses!$K:$K,Dépenses!$J:$J,$AG110,Dépenses!$H:$H,AN$71)+
SUMIFS(Dépenses!$P:$P,Dépenses!$O:$O,$AG110,Dépenses!$M:$M,AN$71)+
SUMIFS(Dépenses!$U:$U,Dépenses!$T:$T,$AG110,Dépenses!$R:$R,AN$71))</f>
        <v>175</v>
      </c>
      <c r="AO110" s="40">
        <f>(SUMIFS(Dépenses!$F:$F,Dépenses!$E:$E,$AG110,Dépenses!$C:$C,AO$71)+
SUMIFS(Dépenses!$K:$K,Dépenses!$J:$J,$AG110,Dépenses!$H:$H,AO$71)+
SUMIFS(Dépenses!$P:$P,Dépenses!$O:$O,$AG110,Dépenses!$M:$M,AO$71)+
SUMIFS(Dépenses!$U:$U,Dépenses!$T:$T,$AG110,Dépenses!$R:$R,AO$71))</f>
        <v>175</v>
      </c>
      <c r="AP110" s="40">
        <f>(SUMIFS(Dépenses!$F:$F,Dépenses!$E:$E,$AG110,Dépenses!$C:$C,AP$71)+
SUMIFS(Dépenses!$K:$K,Dépenses!$J:$J,$AG110,Dépenses!$H:$H,AP$71)+
SUMIFS(Dépenses!$P:$P,Dépenses!$O:$O,$AG110,Dépenses!$M:$M,AP$71)+
SUMIFS(Dépenses!$U:$U,Dépenses!$T:$T,$AG110,Dépenses!$R:$R,AP$71))</f>
        <v>175</v>
      </c>
      <c r="AQ110" s="40">
        <f>(SUMIFS(Dépenses!$F:$F,Dépenses!$E:$E,$AG110,Dépenses!$C:$C,AQ$71)+
SUMIFS(Dépenses!$K:$K,Dépenses!$J:$J,$AG110,Dépenses!$H:$H,AQ$71)+
SUMIFS(Dépenses!$P:$P,Dépenses!$O:$O,$AG110,Dépenses!$M:$M,AQ$71)+
SUMIFS(Dépenses!$U:$U,Dépenses!$T:$T,$AG110,Dépenses!$R:$R,AQ$71))</f>
        <v>175</v>
      </c>
      <c r="AR110" s="40">
        <f>(SUMIFS(Dépenses!$F:$F,Dépenses!$E:$E,$AG110,Dépenses!$C:$C,AR$71)+
SUMIFS(Dépenses!$K:$K,Dépenses!$J:$J,$AG110,Dépenses!$H:$H,AR$71)+
SUMIFS(Dépenses!$P:$P,Dépenses!$O:$O,$AG110,Dépenses!$M:$M,AR$71)+
SUMIFS(Dépenses!$U:$U,Dépenses!$T:$T,$AG110,Dépenses!$R:$R,AR$71))</f>
        <v>175</v>
      </c>
      <c r="AS110" s="40">
        <f>(SUMIFS(Dépenses!$F:$F,Dépenses!$E:$E,$AG110,Dépenses!$C:$C,AS$71)+
SUMIFS(Dépenses!$K:$K,Dépenses!$J:$J,$AG110,Dépenses!$H:$H,AS$71)+
SUMIFS(Dépenses!$P:$P,Dépenses!$O:$O,$AG110,Dépenses!$M:$M,AS$71)+
SUMIFS(Dépenses!$U:$U,Dépenses!$T:$T,$AG110,Dépenses!$R:$R,AS$71))</f>
        <v>175</v>
      </c>
    </row>
    <row r="111" spans="1:45" x14ac:dyDescent="0.25">
      <c r="S111" s="38">
        <v>6</v>
      </c>
      <c r="T111" s="40">
        <f t="shared" si="45"/>
        <v>0</v>
      </c>
      <c r="U111" s="40">
        <f t="shared" si="45"/>
        <v>0</v>
      </c>
      <c r="V111" s="40">
        <f t="shared" si="45"/>
        <v>0</v>
      </c>
      <c r="W111" s="40">
        <f t="shared" si="45"/>
        <v>0</v>
      </c>
      <c r="X111" s="40">
        <f t="shared" si="45"/>
        <v>0</v>
      </c>
      <c r="Y111" s="40">
        <f t="shared" si="45"/>
        <v>0</v>
      </c>
      <c r="Z111" s="40">
        <f t="shared" si="45"/>
        <v>0</v>
      </c>
      <c r="AA111" s="40">
        <f t="shared" si="45"/>
        <v>0</v>
      </c>
      <c r="AB111" s="40">
        <f t="shared" si="45"/>
        <v>0</v>
      </c>
      <c r="AC111" s="40">
        <f t="shared" si="45"/>
        <v>0</v>
      </c>
      <c r="AD111" s="40">
        <f t="shared" si="45"/>
        <v>0</v>
      </c>
      <c r="AE111" s="40">
        <f t="shared" si="45"/>
        <v>0</v>
      </c>
      <c r="AG111" s="38">
        <v>6</v>
      </c>
      <c r="AH111" s="40">
        <f>(SUMIFS(Dépenses!$F:$F,Dépenses!$E:$E,$AG111,Dépenses!$C:$C,AH$71)+
SUMIFS(Dépenses!$K:$K,Dépenses!$J:$J,$AG111,Dépenses!$H:$H,AH$71)+
SUMIFS(Dépenses!$P:$P,Dépenses!$O:$O,$AG111,Dépenses!$M:$M,AH$71)+
SUMIFS(Dépenses!$U:$U,Dépenses!$T:$T,$AG111,Dépenses!$R:$R,AH$71))</f>
        <v>150</v>
      </c>
      <c r="AI111" s="40">
        <f>(SUMIFS(Dépenses!$F:$F,Dépenses!$E:$E,$AG111,Dépenses!$C:$C,AI$71)+
SUMIFS(Dépenses!$K:$K,Dépenses!$J:$J,$AG111,Dépenses!$H:$H,AI$71)+
SUMIFS(Dépenses!$P:$P,Dépenses!$O:$O,$AG111,Dépenses!$M:$M,AI$71)+
SUMIFS(Dépenses!$U:$U,Dépenses!$T:$T,$AG111,Dépenses!$R:$R,AI$71))</f>
        <v>0</v>
      </c>
      <c r="AJ111" s="40">
        <f>(SUMIFS(Dépenses!$F:$F,Dépenses!$E:$E,$AG111,Dépenses!$C:$C,AJ$71)+
SUMIFS(Dépenses!$K:$K,Dépenses!$J:$J,$AG111,Dépenses!$H:$H,AJ$71)+
SUMIFS(Dépenses!$P:$P,Dépenses!$O:$O,$AG111,Dépenses!$M:$M,AJ$71)+
SUMIFS(Dépenses!$U:$U,Dépenses!$T:$T,$AG111,Dépenses!$R:$R,AJ$71))</f>
        <v>0</v>
      </c>
      <c r="AK111" s="40">
        <f>(SUMIFS(Dépenses!$F:$F,Dépenses!$E:$E,$AG111,Dépenses!$C:$C,AK$71)+
SUMIFS(Dépenses!$K:$K,Dépenses!$J:$J,$AG111,Dépenses!$H:$H,AK$71)+
SUMIFS(Dépenses!$P:$P,Dépenses!$O:$O,$AG111,Dépenses!$M:$M,AK$71)+
SUMIFS(Dépenses!$U:$U,Dépenses!$T:$T,$AG111,Dépenses!$R:$R,AK$71))</f>
        <v>150</v>
      </c>
      <c r="AL111" s="40">
        <f>(SUMIFS(Dépenses!$F:$F,Dépenses!$E:$E,$AG111,Dépenses!$C:$C,AL$71)+
SUMIFS(Dépenses!$K:$K,Dépenses!$J:$J,$AG111,Dépenses!$H:$H,AL$71)+
SUMIFS(Dépenses!$P:$P,Dépenses!$O:$O,$AG111,Dépenses!$M:$M,AL$71)+
SUMIFS(Dépenses!$U:$U,Dépenses!$T:$T,$AG111,Dépenses!$R:$R,AL$71))</f>
        <v>0</v>
      </c>
      <c r="AM111" s="40">
        <f>(SUMIFS(Dépenses!$F:$F,Dépenses!$E:$E,$AG111,Dépenses!$C:$C,AM$71)+
SUMIFS(Dépenses!$K:$K,Dépenses!$J:$J,$AG111,Dépenses!$H:$H,AM$71)+
SUMIFS(Dépenses!$P:$P,Dépenses!$O:$O,$AG111,Dépenses!$M:$M,AM$71)+
SUMIFS(Dépenses!$U:$U,Dépenses!$T:$T,$AG111,Dépenses!$R:$R,AM$71))</f>
        <v>150</v>
      </c>
      <c r="AN111" s="40">
        <f>(SUMIFS(Dépenses!$F:$F,Dépenses!$E:$E,$AG111,Dépenses!$C:$C,AN$71)+
SUMIFS(Dépenses!$K:$K,Dépenses!$J:$J,$AG111,Dépenses!$H:$H,AN$71)+
SUMIFS(Dépenses!$P:$P,Dépenses!$O:$O,$AG111,Dépenses!$M:$M,AN$71)+
SUMIFS(Dépenses!$U:$U,Dépenses!$T:$T,$AG111,Dépenses!$R:$R,AN$71))</f>
        <v>0</v>
      </c>
      <c r="AO111" s="40">
        <f>(SUMIFS(Dépenses!$F:$F,Dépenses!$E:$E,$AG111,Dépenses!$C:$C,AO$71)+
SUMIFS(Dépenses!$K:$K,Dépenses!$J:$J,$AG111,Dépenses!$H:$H,AO$71)+
SUMIFS(Dépenses!$P:$P,Dépenses!$O:$O,$AG111,Dépenses!$M:$M,AO$71)+
SUMIFS(Dépenses!$U:$U,Dépenses!$T:$T,$AG111,Dépenses!$R:$R,AO$71))</f>
        <v>0</v>
      </c>
      <c r="AP111" s="40">
        <f>(SUMIFS(Dépenses!$F:$F,Dépenses!$E:$E,$AG111,Dépenses!$C:$C,AP$71)+
SUMIFS(Dépenses!$K:$K,Dépenses!$J:$J,$AG111,Dépenses!$H:$H,AP$71)+
SUMIFS(Dépenses!$P:$P,Dépenses!$O:$O,$AG111,Dépenses!$M:$M,AP$71)+
SUMIFS(Dépenses!$U:$U,Dépenses!$T:$T,$AG111,Dépenses!$R:$R,AP$71))</f>
        <v>0</v>
      </c>
      <c r="AQ111" s="40">
        <f>(SUMIFS(Dépenses!$F:$F,Dépenses!$E:$E,$AG111,Dépenses!$C:$C,AQ$71)+
SUMIFS(Dépenses!$K:$K,Dépenses!$J:$J,$AG111,Dépenses!$H:$H,AQ$71)+
SUMIFS(Dépenses!$P:$P,Dépenses!$O:$O,$AG111,Dépenses!$M:$M,AQ$71)+
SUMIFS(Dépenses!$U:$U,Dépenses!$T:$T,$AG111,Dépenses!$R:$R,AQ$71))</f>
        <v>150</v>
      </c>
      <c r="AR111" s="40">
        <f>(SUMIFS(Dépenses!$F:$F,Dépenses!$E:$E,$AG111,Dépenses!$C:$C,AR$71)+
SUMIFS(Dépenses!$K:$K,Dépenses!$J:$J,$AG111,Dépenses!$H:$H,AR$71)+
SUMIFS(Dépenses!$P:$P,Dépenses!$O:$O,$AG111,Dépenses!$M:$M,AR$71)+
SUMIFS(Dépenses!$U:$U,Dépenses!$T:$T,$AG111,Dépenses!$R:$R,AR$71))</f>
        <v>0</v>
      </c>
      <c r="AS111" s="40">
        <f>(SUMIFS(Dépenses!$F:$F,Dépenses!$E:$E,$AG111,Dépenses!$C:$C,AS$71)+
SUMIFS(Dépenses!$K:$K,Dépenses!$J:$J,$AG111,Dépenses!$H:$H,AS$71)+
SUMIFS(Dépenses!$P:$P,Dépenses!$O:$O,$AG111,Dépenses!$M:$M,AS$71)+
SUMIFS(Dépenses!$U:$U,Dépenses!$T:$T,$AG111,Dépenses!$R:$R,AS$71))</f>
        <v>0</v>
      </c>
    </row>
    <row r="112" spans="1:45" x14ac:dyDescent="0.25">
      <c r="S112" s="38">
        <v>7</v>
      </c>
      <c r="T112" s="40">
        <f t="shared" si="45"/>
        <v>0</v>
      </c>
      <c r="U112" s="40">
        <f t="shared" si="45"/>
        <v>0</v>
      </c>
      <c r="V112" s="40">
        <f t="shared" si="45"/>
        <v>0</v>
      </c>
      <c r="W112" s="40">
        <f t="shared" si="45"/>
        <v>0</v>
      </c>
      <c r="X112" s="40">
        <f t="shared" si="45"/>
        <v>0</v>
      </c>
      <c r="Y112" s="40">
        <f t="shared" si="45"/>
        <v>0</v>
      </c>
      <c r="Z112" s="40">
        <f t="shared" si="45"/>
        <v>0</v>
      </c>
      <c r="AA112" s="40">
        <f t="shared" si="45"/>
        <v>0</v>
      </c>
      <c r="AB112" s="40">
        <f t="shared" si="45"/>
        <v>0</v>
      </c>
      <c r="AC112" s="40">
        <f t="shared" si="45"/>
        <v>0</v>
      </c>
      <c r="AD112" s="40">
        <f t="shared" si="45"/>
        <v>0</v>
      </c>
      <c r="AE112" s="40">
        <f t="shared" si="45"/>
        <v>0</v>
      </c>
      <c r="AG112" s="38">
        <v>7</v>
      </c>
      <c r="AH112" s="40">
        <f>(SUMIFS(Dépenses!$F:$F,Dépenses!$E:$E,$AG112,Dépenses!$C:$C,AH$71)+
SUMIFS(Dépenses!$K:$K,Dépenses!$J:$J,$AG112,Dépenses!$H:$H,AH$71)+
SUMIFS(Dépenses!$P:$P,Dépenses!$O:$O,$AG112,Dépenses!$M:$M,AH$71)+
SUMIFS(Dépenses!$U:$U,Dépenses!$T:$T,$AG112,Dépenses!$R:$R,AH$71))</f>
        <v>100</v>
      </c>
      <c r="AI112" s="40">
        <f>(SUMIFS(Dépenses!$F:$F,Dépenses!$E:$E,$AG112,Dépenses!$C:$C,AI$71)+
SUMIFS(Dépenses!$K:$K,Dépenses!$J:$J,$AG112,Dépenses!$H:$H,AI$71)+
SUMIFS(Dépenses!$P:$P,Dépenses!$O:$O,$AG112,Dépenses!$M:$M,AI$71)+
SUMIFS(Dépenses!$U:$U,Dépenses!$T:$T,$AG112,Dépenses!$R:$R,AI$71))</f>
        <v>100</v>
      </c>
      <c r="AJ112" s="40">
        <f>(SUMIFS(Dépenses!$F:$F,Dépenses!$E:$E,$AG112,Dépenses!$C:$C,AJ$71)+
SUMIFS(Dépenses!$K:$K,Dépenses!$J:$J,$AG112,Dépenses!$H:$H,AJ$71)+
SUMIFS(Dépenses!$P:$P,Dépenses!$O:$O,$AG112,Dépenses!$M:$M,AJ$71)+
SUMIFS(Dépenses!$U:$U,Dépenses!$T:$T,$AG112,Dépenses!$R:$R,AJ$71))</f>
        <v>100</v>
      </c>
      <c r="AK112" s="40">
        <f>(SUMIFS(Dépenses!$F:$F,Dépenses!$E:$E,$AG112,Dépenses!$C:$C,AK$71)+
SUMIFS(Dépenses!$K:$K,Dépenses!$J:$J,$AG112,Dépenses!$H:$H,AK$71)+
SUMIFS(Dépenses!$P:$P,Dépenses!$O:$O,$AG112,Dépenses!$M:$M,AK$71)+
SUMIFS(Dépenses!$U:$U,Dépenses!$T:$T,$AG112,Dépenses!$R:$R,AK$71))</f>
        <v>100</v>
      </c>
      <c r="AL112" s="40">
        <f>(SUMIFS(Dépenses!$F:$F,Dépenses!$E:$E,$AG112,Dépenses!$C:$C,AL$71)+
SUMIFS(Dépenses!$K:$K,Dépenses!$J:$J,$AG112,Dépenses!$H:$H,AL$71)+
SUMIFS(Dépenses!$P:$P,Dépenses!$O:$O,$AG112,Dépenses!$M:$M,AL$71)+
SUMIFS(Dépenses!$U:$U,Dépenses!$T:$T,$AG112,Dépenses!$R:$R,AL$71))</f>
        <v>100</v>
      </c>
      <c r="AM112" s="40">
        <f>(SUMIFS(Dépenses!$F:$F,Dépenses!$E:$E,$AG112,Dépenses!$C:$C,AM$71)+
SUMIFS(Dépenses!$K:$K,Dépenses!$J:$J,$AG112,Dépenses!$H:$H,AM$71)+
SUMIFS(Dépenses!$P:$P,Dépenses!$O:$O,$AG112,Dépenses!$M:$M,AM$71)+
SUMIFS(Dépenses!$U:$U,Dépenses!$T:$T,$AG112,Dépenses!$R:$R,AM$71))</f>
        <v>100</v>
      </c>
      <c r="AN112" s="40">
        <f>(SUMIFS(Dépenses!$F:$F,Dépenses!$E:$E,$AG112,Dépenses!$C:$C,AN$71)+
SUMIFS(Dépenses!$K:$K,Dépenses!$J:$J,$AG112,Dépenses!$H:$H,AN$71)+
SUMIFS(Dépenses!$P:$P,Dépenses!$O:$O,$AG112,Dépenses!$M:$M,AN$71)+
SUMIFS(Dépenses!$U:$U,Dépenses!$T:$T,$AG112,Dépenses!$R:$R,AN$71))</f>
        <v>100</v>
      </c>
      <c r="AO112" s="40">
        <f>(SUMIFS(Dépenses!$F:$F,Dépenses!$E:$E,$AG112,Dépenses!$C:$C,AO$71)+
SUMIFS(Dépenses!$K:$K,Dépenses!$J:$J,$AG112,Dépenses!$H:$H,AO$71)+
SUMIFS(Dépenses!$P:$P,Dépenses!$O:$O,$AG112,Dépenses!$M:$M,AO$71)+
SUMIFS(Dépenses!$U:$U,Dépenses!$T:$T,$AG112,Dépenses!$R:$R,AO$71))</f>
        <v>100</v>
      </c>
      <c r="AP112" s="40">
        <f>(SUMIFS(Dépenses!$F:$F,Dépenses!$E:$E,$AG112,Dépenses!$C:$C,AP$71)+
SUMIFS(Dépenses!$K:$K,Dépenses!$J:$J,$AG112,Dépenses!$H:$H,AP$71)+
SUMIFS(Dépenses!$P:$P,Dépenses!$O:$O,$AG112,Dépenses!$M:$M,AP$71)+
SUMIFS(Dépenses!$U:$U,Dépenses!$T:$T,$AG112,Dépenses!$R:$R,AP$71))</f>
        <v>100</v>
      </c>
      <c r="AQ112" s="40">
        <f>(SUMIFS(Dépenses!$F:$F,Dépenses!$E:$E,$AG112,Dépenses!$C:$C,AQ$71)+
SUMIFS(Dépenses!$K:$K,Dépenses!$J:$J,$AG112,Dépenses!$H:$H,AQ$71)+
SUMIFS(Dépenses!$P:$P,Dépenses!$O:$O,$AG112,Dépenses!$M:$M,AQ$71)+
SUMIFS(Dépenses!$U:$U,Dépenses!$T:$T,$AG112,Dépenses!$R:$R,AQ$71))</f>
        <v>100</v>
      </c>
      <c r="AR112" s="40">
        <f>(SUMIFS(Dépenses!$F:$F,Dépenses!$E:$E,$AG112,Dépenses!$C:$C,AR$71)+
SUMIFS(Dépenses!$K:$K,Dépenses!$J:$J,$AG112,Dépenses!$H:$H,AR$71)+
SUMIFS(Dépenses!$P:$P,Dépenses!$O:$O,$AG112,Dépenses!$M:$M,AR$71)+
SUMIFS(Dépenses!$U:$U,Dépenses!$T:$T,$AG112,Dépenses!$R:$R,AR$71))</f>
        <v>100</v>
      </c>
      <c r="AS112" s="40">
        <f>(SUMIFS(Dépenses!$F:$F,Dépenses!$E:$E,$AG112,Dépenses!$C:$C,AS$71)+
SUMIFS(Dépenses!$K:$K,Dépenses!$J:$J,$AG112,Dépenses!$H:$H,AS$71)+
SUMIFS(Dépenses!$P:$P,Dépenses!$O:$O,$AG112,Dépenses!$M:$M,AS$71)+
SUMIFS(Dépenses!$U:$U,Dépenses!$T:$T,$AG112,Dépenses!$R:$R,AS$71))</f>
        <v>100</v>
      </c>
    </row>
    <row r="113" spans="19:45" x14ac:dyDescent="0.25">
      <c r="S113" s="38">
        <v>8</v>
      </c>
      <c r="T113" s="40">
        <f t="shared" si="45"/>
        <v>0</v>
      </c>
      <c r="U113" s="40">
        <f t="shared" si="45"/>
        <v>0</v>
      </c>
      <c r="V113" s="40">
        <f t="shared" si="45"/>
        <v>0</v>
      </c>
      <c r="W113" s="40">
        <f t="shared" si="45"/>
        <v>0</v>
      </c>
      <c r="X113" s="40">
        <f t="shared" si="45"/>
        <v>0</v>
      </c>
      <c r="Y113" s="40">
        <f t="shared" si="45"/>
        <v>0</v>
      </c>
      <c r="Z113" s="40">
        <f t="shared" si="45"/>
        <v>0</v>
      </c>
      <c r="AA113" s="40">
        <f t="shared" si="45"/>
        <v>0</v>
      </c>
      <c r="AB113" s="40">
        <f t="shared" si="45"/>
        <v>0</v>
      </c>
      <c r="AC113" s="40">
        <f t="shared" si="45"/>
        <v>0</v>
      </c>
      <c r="AD113" s="40">
        <f t="shared" si="45"/>
        <v>0</v>
      </c>
      <c r="AE113" s="40">
        <f t="shared" si="45"/>
        <v>0</v>
      </c>
      <c r="AG113" s="38">
        <v>8</v>
      </c>
      <c r="AH113" s="40">
        <f>(SUMIFS(Dépenses!$F:$F,Dépenses!$E:$E,$AG113,Dépenses!$C:$C,AH$71)+
SUMIFS(Dépenses!$K:$K,Dépenses!$J:$J,$AG113,Dépenses!$H:$H,AH$71)+
SUMIFS(Dépenses!$P:$P,Dépenses!$O:$O,$AG113,Dépenses!$M:$M,AH$71)+
SUMIFS(Dépenses!$U:$U,Dépenses!$T:$T,$AG113,Dépenses!$R:$R,AH$71))</f>
        <v>0</v>
      </c>
      <c r="AI113" s="40">
        <f>(SUMIFS(Dépenses!$F:$F,Dépenses!$E:$E,$AG113,Dépenses!$C:$C,AI$71)+
SUMIFS(Dépenses!$K:$K,Dépenses!$J:$J,$AG113,Dépenses!$H:$H,AI$71)+
SUMIFS(Dépenses!$P:$P,Dépenses!$O:$O,$AG113,Dépenses!$M:$M,AI$71)+
SUMIFS(Dépenses!$U:$U,Dépenses!$T:$T,$AG113,Dépenses!$R:$R,AI$71))</f>
        <v>0</v>
      </c>
      <c r="AJ113" s="40">
        <f>(SUMIFS(Dépenses!$F:$F,Dépenses!$E:$E,$AG113,Dépenses!$C:$C,AJ$71)+
SUMIFS(Dépenses!$K:$K,Dépenses!$J:$J,$AG113,Dépenses!$H:$H,AJ$71)+
SUMIFS(Dépenses!$P:$P,Dépenses!$O:$O,$AG113,Dépenses!$M:$M,AJ$71)+
SUMIFS(Dépenses!$U:$U,Dépenses!$T:$T,$AG113,Dépenses!$R:$R,AJ$71))</f>
        <v>0</v>
      </c>
      <c r="AK113" s="40">
        <f>(SUMIFS(Dépenses!$F:$F,Dépenses!$E:$E,$AG113,Dépenses!$C:$C,AK$71)+
SUMIFS(Dépenses!$K:$K,Dépenses!$J:$J,$AG113,Dépenses!$H:$H,AK$71)+
SUMIFS(Dépenses!$P:$P,Dépenses!$O:$O,$AG113,Dépenses!$M:$M,AK$71)+
SUMIFS(Dépenses!$U:$U,Dépenses!$T:$T,$AG113,Dépenses!$R:$R,AK$71))</f>
        <v>0</v>
      </c>
      <c r="AL113" s="40">
        <f>(SUMIFS(Dépenses!$F:$F,Dépenses!$E:$E,$AG113,Dépenses!$C:$C,AL$71)+
SUMIFS(Dépenses!$K:$K,Dépenses!$J:$J,$AG113,Dépenses!$H:$H,AL$71)+
SUMIFS(Dépenses!$P:$P,Dépenses!$O:$O,$AG113,Dépenses!$M:$M,AL$71)+
SUMIFS(Dépenses!$U:$U,Dépenses!$T:$T,$AG113,Dépenses!$R:$R,AL$71))</f>
        <v>0</v>
      </c>
      <c r="AM113" s="40">
        <f>(SUMIFS(Dépenses!$F:$F,Dépenses!$E:$E,$AG113,Dépenses!$C:$C,AM$71)+
SUMIFS(Dépenses!$K:$K,Dépenses!$J:$J,$AG113,Dépenses!$H:$H,AM$71)+
SUMIFS(Dépenses!$P:$P,Dépenses!$O:$O,$AG113,Dépenses!$M:$M,AM$71)+
SUMIFS(Dépenses!$U:$U,Dépenses!$T:$T,$AG113,Dépenses!$R:$R,AM$71))</f>
        <v>0</v>
      </c>
      <c r="AN113" s="40">
        <f>(SUMIFS(Dépenses!$F:$F,Dépenses!$E:$E,$AG113,Dépenses!$C:$C,AN$71)+
SUMIFS(Dépenses!$K:$K,Dépenses!$J:$J,$AG113,Dépenses!$H:$H,AN$71)+
SUMIFS(Dépenses!$P:$P,Dépenses!$O:$O,$AG113,Dépenses!$M:$M,AN$71)+
SUMIFS(Dépenses!$U:$U,Dépenses!$T:$T,$AG113,Dépenses!$R:$R,AN$71))</f>
        <v>0</v>
      </c>
      <c r="AO113" s="40">
        <f>(SUMIFS(Dépenses!$F:$F,Dépenses!$E:$E,$AG113,Dépenses!$C:$C,AO$71)+
SUMIFS(Dépenses!$K:$K,Dépenses!$J:$J,$AG113,Dépenses!$H:$H,AO$71)+
SUMIFS(Dépenses!$P:$P,Dépenses!$O:$O,$AG113,Dépenses!$M:$M,AO$71)+
SUMIFS(Dépenses!$U:$U,Dépenses!$T:$T,$AG113,Dépenses!$R:$R,AO$71))</f>
        <v>0</v>
      </c>
      <c r="AP113" s="40">
        <f>(SUMIFS(Dépenses!$F:$F,Dépenses!$E:$E,$AG113,Dépenses!$C:$C,AP$71)+
SUMIFS(Dépenses!$K:$K,Dépenses!$J:$J,$AG113,Dépenses!$H:$H,AP$71)+
SUMIFS(Dépenses!$P:$P,Dépenses!$O:$O,$AG113,Dépenses!$M:$M,AP$71)+
SUMIFS(Dépenses!$U:$U,Dépenses!$T:$T,$AG113,Dépenses!$R:$R,AP$71))</f>
        <v>0</v>
      </c>
      <c r="AQ113" s="40">
        <f>(SUMIFS(Dépenses!$F:$F,Dépenses!$E:$E,$AG113,Dépenses!$C:$C,AQ$71)+
SUMIFS(Dépenses!$K:$K,Dépenses!$J:$J,$AG113,Dépenses!$H:$H,AQ$71)+
SUMIFS(Dépenses!$P:$P,Dépenses!$O:$O,$AG113,Dépenses!$M:$M,AQ$71)+
SUMIFS(Dépenses!$U:$U,Dépenses!$T:$T,$AG113,Dépenses!$R:$R,AQ$71))</f>
        <v>0</v>
      </c>
      <c r="AR113" s="40">
        <f>(SUMIFS(Dépenses!$F:$F,Dépenses!$E:$E,$AG113,Dépenses!$C:$C,AR$71)+
SUMIFS(Dépenses!$K:$K,Dépenses!$J:$J,$AG113,Dépenses!$H:$H,AR$71)+
SUMIFS(Dépenses!$P:$P,Dépenses!$O:$O,$AG113,Dépenses!$M:$M,AR$71)+
SUMIFS(Dépenses!$U:$U,Dépenses!$T:$T,$AG113,Dépenses!$R:$R,AR$71))</f>
        <v>0</v>
      </c>
      <c r="AS113" s="40">
        <f>(SUMIFS(Dépenses!$F:$F,Dépenses!$E:$E,$AG113,Dépenses!$C:$C,AS$71)+
SUMIFS(Dépenses!$K:$K,Dépenses!$J:$J,$AG113,Dépenses!$H:$H,AS$71)+
SUMIFS(Dépenses!$P:$P,Dépenses!$O:$O,$AG113,Dépenses!$M:$M,AS$71)+
SUMIFS(Dépenses!$U:$U,Dépenses!$T:$T,$AG113,Dépenses!$R:$R,AS$71))</f>
        <v>0</v>
      </c>
    </row>
    <row r="114" spans="19:45" x14ac:dyDescent="0.25">
      <c r="S114" s="38">
        <v>9</v>
      </c>
      <c r="T114" s="40">
        <f t="shared" si="45"/>
        <v>0</v>
      </c>
      <c r="U114" s="40">
        <f t="shared" si="45"/>
        <v>0</v>
      </c>
      <c r="V114" s="40">
        <f t="shared" si="45"/>
        <v>0</v>
      </c>
      <c r="W114" s="40">
        <f t="shared" si="45"/>
        <v>0</v>
      </c>
      <c r="X114" s="40">
        <f t="shared" si="45"/>
        <v>0</v>
      </c>
      <c r="Y114" s="40">
        <f t="shared" si="45"/>
        <v>0</v>
      </c>
      <c r="Z114" s="40">
        <f t="shared" si="45"/>
        <v>0</v>
      </c>
      <c r="AA114" s="40">
        <f t="shared" si="45"/>
        <v>0</v>
      </c>
      <c r="AB114" s="40">
        <f t="shared" si="45"/>
        <v>0</v>
      </c>
      <c r="AC114" s="40">
        <f t="shared" si="45"/>
        <v>0</v>
      </c>
      <c r="AD114" s="40">
        <f t="shared" si="45"/>
        <v>0</v>
      </c>
      <c r="AE114" s="40">
        <f t="shared" si="45"/>
        <v>0</v>
      </c>
      <c r="AG114" s="38">
        <v>9</v>
      </c>
      <c r="AH114" s="40">
        <f>(SUMIFS(Dépenses!$F:$F,Dépenses!$E:$E,$AG114,Dépenses!$C:$C,AH$71)+
SUMIFS(Dépenses!$K:$K,Dépenses!$J:$J,$AG114,Dépenses!$H:$H,AH$71)+
SUMIFS(Dépenses!$P:$P,Dépenses!$O:$O,$AG114,Dépenses!$M:$M,AH$71)+
SUMIFS(Dépenses!$U:$U,Dépenses!$T:$T,$AG114,Dépenses!$R:$R,AH$71))</f>
        <v>750</v>
      </c>
      <c r="AI114" s="40">
        <f>(SUMIFS(Dépenses!$F:$F,Dépenses!$E:$E,$AG114,Dépenses!$C:$C,AI$71)+
SUMIFS(Dépenses!$K:$K,Dépenses!$J:$J,$AG114,Dépenses!$H:$H,AI$71)+
SUMIFS(Dépenses!$P:$P,Dépenses!$O:$O,$AG114,Dépenses!$M:$M,AI$71)+
SUMIFS(Dépenses!$U:$U,Dépenses!$T:$T,$AG114,Dépenses!$R:$R,AI$71))</f>
        <v>750</v>
      </c>
      <c r="AJ114" s="40">
        <f>(SUMIFS(Dépenses!$F:$F,Dépenses!$E:$E,$AG114,Dépenses!$C:$C,AJ$71)+
SUMIFS(Dépenses!$K:$K,Dépenses!$J:$J,$AG114,Dépenses!$H:$H,AJ$71)+
SUMIFS(Dépenses!$P:$P,Dépenses!$O:$O,$AG114,Dépenses!$M:$M,AJ$71)+
SUMIFS(Dépenses!$U:$U,Dépenses!$T:$T,$AG114,Dépenses!$R:$R,AJ$71))</f>
        <v>750</v>
      </c>
      <c r="AK114" s="40">
        <f>(SUMIFS(Dépenses!$F:$F,Dépenses!$E:$E,$AG114,Dépenses!$C:$C,AK$71)+
SUMIFS(Dépenses!$K:$K,Dépenses!$J:$J,$AG114,Dépenses!$H:$H,AK$71)+
SUMIFS(Dépenses!$P:$P,Dépenses!$O:$O,$AG114,Dépenses!$M:$M,AK$71)+
SUMIFS(Dépenses!$U:$U,Dépenses!$T:$T,$AG114,Dépenses!$R:$R,AK$71))</f>
        <v>750</v>
      </c>
      <c r="AL114" s="40">
        <f>(SUMIFS(Dépenses!$F:$F,Dépenses!$E:$E,$AG114,Dépenses!$C:$C,AL$71)+
SUMIFS(Dépenses!$K:$K,Dépenses!$J:$J,$AG114,Dépenses!$H:$H,AL$71)+
SUMIFS(Dépenses!$P:$P,Dépenses!$O:$O,$AG114,Dépenses!$M:$M,AL$71)+
SUMIFS(Dépenses!$U:$U,Dépenses!$T:$T,$AG114,Dépenses!$R:$R,AL$71))</f>
        <v>750</v>
      </c>
      <c r="AM114" s="40">
        <f>(SUMIFS(Dépenses!$F:$F,Dépenses!$E:$E,$AG114,Dépenses!$C:$C,AM$71)+
SUMIFS(Dépenses!$K:$K,Dépenses!$J:$J,$AG114,Dépenses!$H:$H,AM$71)+
SUMIFS(Dépenses!$P:$P,Dépenses!$O:$O,$AG114,Dépenses!$M:$M,AM$71)+
SUMIFS(Dépenses!$U:$U,Dépenses!$T:$T,$AG114,Dépenses!$R:$R,AM$71))</f>
        <v>750</v>
      </c>
      <c r="AN114" s="40">
        <f>(SUMIFS(Dépenses!$F:$F,Dépenses!$E:$E,$AG114,Dépenses!$C:$C,AN$71)+
SUMIFS(Dépenses!$K:$K,Dépenses!$J:$J,$AG114,Dépenses!$H:$H,AN$71)+
SUMIFS(Dépenses!$P:$P,Dépenses!$O:$O,$AG114,Dépenses!$M:$M,AN$71)+
SUMIFS(Dépenses!$U:$U,Dépenses!$T:$T,$AG114,Dépenses!$R:$R,AN$71))</f>
        <v>750</v>
      </c>
      <c r="AO114" s="40">
        <f>(SUMIFS(Dépenses!$F:$F,Dépenses!$E:$E,$AG114,Dépenses!$C:$C,AO$71)+
SUMIFS(Dépenses!$K:$K,Dépenses!$J:$J,$AG114,Dépenses!$H:$H,AO$71)+
SUMIFS(Dépenses!$P:$P,Dépenses!$O:$O,$AG114,Dépenses!$M:$M,AO$71)+
SUMIFS(Dépenses!$U:$U,Dépenses!$T:$T,$AG114,Dépenses!$R:$R,AO$71))</f>
        <v>750</v>
      </c>
      <c r="AP114" s="40">
        <f>(SUMIFS(Dépenses!$F:$F,Dépenses!$E:$E,$AG114,Dépenses!$C:$C,AP$71)+
SUMIFS(Dépenses!$K:$K,Dépenses!$J:$J,$AG114,Dépenses!$H:$H,AP$71)+
SUMIFS(Dépenses!$P:$P,Dépenses!$O:$O,$AG114,Dépenses!$M:$M,AP$71)+
SUMIFS(Dépenses!$U:$U,Dépenses!$T:$T,$AG114,Dépenses!$R:$R,AP$71))</f>
        <v>750</v>
      </c>
      <c r="AQ114" s="40">
        <f>(SUMIFS(Dépenses!$F:$F,Dépenses!$E:$E,$AG114,Dépenses!$C:$C,AQ$71)+
SUMIFS(Dépenses!$K:$K,Dépenses!$J:$J,$AG114,Dépenses!$H:$H,AQ$71)+
SUMIFS(Dépenses!$P:$P,Dépenses!$O:$O,$AG114,Dépenses!$M:$M,AQ$71)+
SUMIFS(Dépenses!$U:$U,Dépenses!$T:$T,$AG114,Dépenses!$R:$R,AQ$71))</f>
        <v>750</v>
      </c>
      <c r="AR114" s="40">
        <f>(SUMIFS(Dépenses!$F:$F,Dépenses!$E:$E,$AG114,Dépenses!$C:$C,AR$71)+
SUMIFS(Dépenses!$K:$K,Dépenses!$J:$J,$AG114,Dépenses!$H:$H,AR$71)+
SUMIFS(Dépenses!$P:$P,Dépenses!$O:$O,$AG114,Dépenses!$M:$M,AR$71)+
SUMIFS(Dépenses!$U:$U,Dépenses!$T:$T,$AG114,Dépenses!$R:$R,AR$71))</f>
        <v>750</v>
      </c>
      <c r="AS114" s="40">
        <f>(SUMIFS(Dépenses!$F:$F,Dépenses!$E:$E,$AG114,Dépenses!$C:$C,AS$71)+
SUMIFS(Dépenses!$K:$K,Dépenses!$J:$J,$AG114,Dépenses!$H:$H,AS$71)+
SUMIFS(Dépenses!$P:$P,Dépenses!$O:$O,$AG114,Dépenses!$M:$M,AS$71)+
SUMIFS(Dépenses!$U:$U,Dépenses!$T:$T,$AG114,Dépenses!$R:$R,AS$71))</f>
        <v>750</v>
      </c>
    </row>
    <row r="115" spans="19:45" x14ac:dyDescent="0.25">
      <c r="S115" s="38">
        <v>10</v>
      </c>
      <c r="T115" s="40">
        <f t="shared" si="45"/>
        <v>0</v>
      </c>
      <c r="U115" s="40">
        <f t="shared" si="45"/>
        <v>0</v>
      </c>
      <c r="V115" s="40">
        <f t="shared" si="45"/>
        <v>0</v>
      </c>
      <c r="W115" s="40">
        <f t="shared" si="45"/>
        <v>0</v>
      </c>
      <c r="X115" s="40">
        <f t="shared" si="45"/>
        <v>0</v>
      </c>
      <c r="Y115" s="40">
        <f t="shared" si="45"/>
        <v>0</v>
      </c>
      <c r="Z115" s="40">
        <f t="shared" si="45"/>
        <v>0</v>
      </c>
      <c r="AA115" s="40">
        <f t="shared" si="45"/>
        <v>0</v>
      </c>
      <c r="AB115" s="40">
        <f t="shared" si="45"/>
        <v>0</v>
      </c>
      <c r="AC115" s="40">
        <f t="shared" si="45"/>
        <v>0</v>
      </c>
      <c r="AD115" s="40">
        <f t="shared" si="45"/>
        <v>0</v>
      </c>
      <c r="AE115" s="40">
        <f t="shared" si="45"/>
        <v>0</v>
      </c>
      <c r="AG115" s="38">
        <v>10</v>
      </c>
      <c r="AH115" s="40">
        <f>(SUMIFS(Dépenses!$F:$F,Dépenses!$E:$E,$AG115,Dépenses!$C:$C,AH$71)+
SUMIFS(Dépenses!$K:$K,Dépenses!$J:$J,$AG115,Dépenses!$H:$H,AH$71)+
SUMIFS(Dépenses!$P:$P,Dépenses!$O:$O,$AG115,Dépenses!$M:$M,AH$71)+
SUMIFS(Dépenses!$U:$U,Dépenses!$T:$T,$AG115,Dépenses!$R:$R,AH$71))</f>
        <v>250</v>
      </c>
      <c r="AI115" s="40">
        <f>(SUMIFS(Dépenses!$F:$F,Dépenses!$E:$E,$AG115,Dépenses!$C:$C,AI$71)+
SUMIFS(Dépenses!$K:$K,Dépenses!$J:$J,$AG115,Dépenses!$H:$H,AI$71)+
SUMIFS(Dépenses!$P:$P,Dépenses!$O:$O,$AG115,Dépenses!$M:$M,AI$71)+
SUMIFS(Dépenses!$U:$U,Dépenses!$T:$T,$AG115,Dépenses!$R:$R,AI$71))</f>
        <v>0</v>
      </c>
      <c r="AJ115" s="40">
        <f>(SUMIFS(Dépenses!$F:$F,Dépenses!$E:$E,$AG115,Dépenses!$C:$C,AJ$71)+
SUMIFS(Dépenses!$K:$K,Dépenses!$J:$J,$AG115,Dépenses!$H:$H,AJ$71)+
SUMIFS(Dépenses!$P:$P,Dépenses!$O:$O,$AG115,Dépenses!$M:$M,AJ$71)+
SUMIFS(Dépenses!$U:$U,Dépenses!$T:$T,$AG115,Dépenses!$R:$R,AJ$71))</f>
        <v>0</v>
      </c>
      <c r="AK115" s="40">
        <f>(SUMIFS(Dépenses!$F:$F,Dépenses!$E:$E,$AG115,Dépenses!$C:$C,AK$71)+
SUMIFS(Dépenses!$K:$K,Dépenses!$J:$J,$AG115,Dépenses!$H:$H,AK$71)+
SUMIFS(Dépenses!$P:$P,Dépenses!$O:$O,$AG115,Dépenses!$M:$M,AK$71)+
SUMIFS(Dépenses!$U:$U,Dépenses!$T:$T,$AG115,Dépenses!$R:$R,AK$71))</f>
        <v>0</v>
      </c>
      <c r="AL115" s="40">
        <f>(SUMIFS(Dépenses!$F:$F,Dépenses!$E:$E,$AG115,Dépenses!$C:$C,AL$71)+
SUMIFS(Dépenses!$K:$K,Dépenses!$J:$J,$AG115,Dépenses!$H:$H,AL$71)+
SUMIFS(Dépenses!$P:$P,Dépenses!$O:$O,$AG115,Dépenses!$M:$M,AL$71)+
SUMIFS(Dépenses!$U:$U,Dépenses!$T:$T,$AG115,Dépenses!$R:$R,AL$71))</f>
        <v>0</v>
      </c>
      <c r="AM115" s="40">
        <f>(SUMIFS(Dépenses!$F:$F,Dépenses!$E:$E,$AG115,Dépenses!$C:$C,AM$71)+
SUMIFS(Dépenses!$K:$K,Dépenses!$J:$J,$AG115,Dépenses!$H:$H,AM$71)+
SUMIFS(Dépenses!$P:$P,Dépenses!$O:$O,$AG115,Dépenses!$M:$M,AM$71)+
SUMIFS(Dépenses!$U:$U,Dépenses!$T:$T,$AG115,Dépenses!$R:$R,AM$71))</f>
        <v>0</v>
      </c>
      <c r="AN115" s="40">
        <f>(SUMIFS(Dépenses!$F:$F,Dépenses!$E:$E,$AG115,Dépenses!$C:$C,AN$71)+
SUMIFS(Dépenses!$K:$K,Dépenses!$J:$J,$AG115,Dépenses!$H:$H,AN$71)+
SUMIFS(Dépenses!$P:$P,Dépenses!$O:$O,$AG115,Dépenses!$M:$M,AN$71)+
SUMIFS(Dépenses!$U:$U,Dépenses!$T:$T,$AG115,Dépenses!$R:$R,AN$71))</f>
        <v>0</v>
      </c>
      <c r="AO115" s="40">
        <f>(SUMIFS(Dépenses!$F:$F,Dépenses!$E:$E,$AG115,Dépenses!$C:$C,AO$71)+
SUMIFS(Dépenses!$K:$K,Dépenses!$J:$J,$AG115,Dépenses!$H:$H,AO$71)+
SUMIFS(Dépenses!$P:$P,Dépenses!$O:$O,$AG115,Dépenses!$M:$M,AO$71)+
SUMIFS(Dépenses!$U:$U,Dépenses!$T:$T,$AG115,Dépenses!$R:$R,AO$71))</f>
        <v>0</v>
      </c>
      <c r="AP115" s="40">
        <f>(SUMIFS(Dépenses!$F:$F,Dépenses!$E:$E,$AG115,Dépenses!$C:$C,AP$71)+
SUMIFS(Dépenses!$K:$K,Dépenses!$J:$J,$AG115,Dépenses!$H:$H,AP$71)+
SUMIFS(Dépenses!$P:$P,Dépenses!$O:$O,$AG115,Dépenses!$M:$M,AP$71)+
SUMIFS(Dépenses!$U:$U,Dépenses!$T:$T,$AG115,Dépenses!$R:$R,AP$71))</f>
        <v>0</v>
      </c>
      <c r="AQ115" s="40">
        <f>(SUMIFS(Dépenses!$F:$F,Dépenses!$E:$E,$AG115,Dépenses!$C:$C,AQ$71)+
SUMIFS(Dépenses!$K:$K,Dépenses!$J:$J,$AG115,Dépenses!$H:$H,AQ$71)+
SUMIFS(Dépenses!$P:$P,Dépenses!$O:$O,$AG115,Dépenses!$M:$M,AQ$71)+
SUMIFS(Dépenses!$U:$U,Dépenses!$T:$T,$AG115,Dépenses!$R:$R,AQ$71))</f>
        <v>0</v>
      </c>
      <c r="AR115" s="40">
        <f>(SUMIFS(Dépenses!$F:$F,Dépenses!$E:$E,$AG115,Dépenses!$C:$C,AR$71)+
SUMIFS(Dépenses!$K:$K,Dépenses!$J:$J,$AG115,Dépenses!$H:$H,AR$71)+
SUMIFS(Dépenses!$P:$P,Dépenses!$O:$O,$AG115,Dépenses!$M:$M,AR$71)+
SUMIFS(Dépenses!$U:$U,Dépenses!$T:$T,$AG115,Dépenses!$R:$R,AR$71))</f>
        <v>0</v>
      </c>
      <c r="AS115" s="40">
        <f>(SUMIFS(Dépenses!$F:$F,Dépenses!$E:$E,$AG115,Dépenses!$C:$C,AS$71)+
SUMIFS(Dépenses!$K:$K,Dépenses!$J:$J,$AG115,Dépenses!$H:$H,AS$71)+
SUMIFS(Dépenses!$P:$P,Dépenses!$O:$O,$AG115,Dépenses!$M:$M,AS$71)+
SUMIFS(Dépenses!$U:$U,Dépenses!$T:$T,$AG115,Dépenses!$R:$R,AS$71))</f>
        <v>0</v>
      </c>
    </row>
    <row r="116" spans="19:45" x14ac:dyDescent="0.25">
      <c r="S116" s="38">
        <v>11</v>
      </c>
      <c r="T116" s="40">
        <f t="shared" ref="T116:AE125" si="46">IFERROR(HLOOKUP(DATE($B$2,T$104,$S116),$B$15:$B$16,2,FALSE),0)</f>
        <v>0</v>
      </c>
      <c r="U116" s="40">
        <f t="shared" si="46"/>
        <v>0</v>
      </c>
      <c r="V116" s="40">
        <f t="shared" si="46"/>
        <v>0</v>
      </c>
      <c r="W116" s="40">
        <f t="shared" si="46"/>
        <v>0</v>
      </c>
      <c r="X116" s="40">
        <f t="shared" si="46"/>
        <v>0</v>
      </c>
      <c r="Y116" s="40">
        <f t="shared" si="46"/>
        <v>0</v>
      </c>
      <c r="Z116" s="40">
        <f t="shared" si="46"/>
        <v>0</v>
      </c>
      <c r="AA116" s="40">
        <f t="shared" si="46"/>
        <v>0</v>
      </c>
      <c r="AB116" s="40">
        <f t="shared" si="46"/>
        <v>0</v>
      </c>
      <c r="AC116" s="40">
        <f t="shared" si="46"/>
        <v>0</v>
      </c>
      <c r="AD116" s="40">
        <f t="shared" si="46"/>
        <v>0</v>
      </c>
      <c r="AE116" s="40">
        <f t="shared" si="46"/>
        <v>0</v>
      </c>
      <c r="AG116" s="38">
        <v>11</v>
      </c>
      <c r="AH116" s="40">
        <f>(SUMIFS(Dépenses!$F:$F,Dépenses!$E:$E,$AG116,Dépenses!$C:$C,AH$71)+
SUMIFS(Dépenses!$K:$K,Dépenses!$J:$J,$AG116,Dépenses!$H:$H,AH$71)+
SUMIFS(Dépenses!$P:$P,Dépenses!$O:$O,$AG116,Dépenses!$M:$M,AH$71)+
SUMIFS(Dépenses!$U:$U,Dépenses!$T:$T,$AG116,Dépenses!$R:$R,AH$71))</f>
        <v>0</v>
      </c>
      <c r="AI116" s="40">
        <f>(SUMIFS(Dépenses!$F:$F,Dépenses!$E:$E,$AG116,Dépenses!$C:$C,AI$71)+
SUMIFS(Dépenses!$K:$K,Dépenses!$J:$J,$AG116,Dépenses!$H:$H,AI$71)+
SUMIFS(Dépenses!$P:$P,Dépenses!$O:$O,$AG116,Dépenses!$M:$M,AI$71)+
SUMIFS(Dépenses!$U:$U,Dépenses!$T:$T,$AG116,Dépenses!$R:$R,AI$71))</f>
        <v>0</v>
      </c>
      <c r="AJ116" s="40">
        <f>(SUMIFS(Dépenses!$F:$F,Dépenses!$E:$E,$AG116,Dépenses!$C:$C,AJ$71)+
SUMIFS(Dépenses!$K:$K,Dépenses!$J:$J,$AG116,Dépenses!$H:$H,AJ$71)+
SUMIFS(Dépenses!$P:$P,Dépenses!$O:$O,$AG116,Dépenses!$M:$M,AJ$71)+
SUMIFS(Dépenses!$U:$U,Dépenses!$T:$T,$AG116,Dépenses!$R:$R,AJ$71))</f>
        <v>0</v>
      </c>
      <c r="AK116" s="40">
        <f>(SUMIFS(Dépenses!$F:$F,Dépenses!$E:$E,$AG116,Dépenses!$C:$C,AK$71)+
SUMIFS(Dépenses!$K:$K,Dépenses!$J:$J,$AG116,Dépenses!$H:$H,AK$71)+
SUMIFS(Dépenses!$P:$P,Dépenses!$O:$O,$AG116,Dépenses!$M:$M,AK$71)+
SUMIFS(Dépenses!$U:$U,Dépenses!$T:$T,$AG116,Dépenses!$R:$R,AK$71))</f>
        <v>0</v>
      </c>
      <c r="AL116" s="40">
        <f>(SUMIFS(Dépenses!$F:$F,Dépenses!$E:$E,$AG116,Dépenses!$C:$C,AL$71)+
SUMIFS(Dépenses!$K:$K,Dépenses!$J:$J,$AG116,Dépenses!$H:$H,AL$71)+
SUMIFS(Dépenses!$P:$P,Dépenses!$O:$O,$AG116,Dépenses!$M:$M,AL$71)+
SUMIFS(Dépenses!$U:$U,Dépenses!$T:$T,$AG116,Dépenses!$R:$R,AL$71))</f>
        <v>0</v>
      </c>
      <c r="AM116" s="40">
        <f>(SUMIFS(Dépenses!$F:$F,Dépenses!$E:$E,$AG116,Dépenses!$C:$C,AM$71)+
SUMIFS(Dépenses!$K:$K,Dépenses!$J:$J,$AG116,Dépenses!$H:$H,AM$71)+
SUMIFS(Dépenses!$P:$P,Dépenses!$O:$O,$AG116,Dépenses!$M:$M,AM$71)+
SUMIFS(Dépenses!$U:$U,Dépenses!$T:$T,$AG116,Dépenses!$R:$R,AM$71))</f>
        <v>0</v>
      </c>
      <c r="AN116" s="40">
        <f>(SUMIFS(Dépenses!$F:$F,Dépenses!$E:$E,$AG116,Dépenses!$C:$C,AN$71)+
SUMIFS(Dépenses!$K:$K,Dépenses!$J:$J,$AG116,Dépenses!$H:$H,AN$71)+
SUMIFS(Dépenses!$P:$P,Dépenses!$O:$O,$AG116,Dépenses!$M:$M,AN$71)+
SUMIFS(Dépenses!$U:$U,Dépenses!$T:$T,$AG116,Dépenses!$R:$R,AN$71))</f>
        <v>0</v>
      </c>
      <c r="AO116" s="40">
        <f>(SUMIFS(Dépenses!$F:$F,Dépenses!$E:$E,$AG116,Dépenses!$C:$C,AO$71)+
SUMIFS(Dépenses!$K:$K,Dépenses!$J:$J,$AG116,Dépenses!$H:$H,AO$71)+
SUMIFS(Dépenses!$P:$P,Dépenses!$O:$O,$AG116,Dépenses!$M:$M,AO$71)+
SUMIFS(Dépenses!$U:$U,Dépenses!$T:$T,$AG116,Dépenses!$R:$R,AO$71))</f>
        <v>0</v>
      </c>
      <c r="AP116" s="40">
        <f>(SUMIFS(Dépenses!$F:$F,Dépenses!$E:$E,$AG116,Dépenses!$C:$C,AP$71)+
SUMIFS(Dépenses!$K:$K,Dépenses!$J:$J,$AG116,Dépenses!$H:$H,AP$71)+
SUMIFS(Dépenses!$P:$P,Dépenses!$O:$O,$AG116,Dépenses!$M:$M,AP$71)+
SUMIFS(Dépenses!$U:$U,Dépenses!$T:$T,$AG116,Dépenses!$R:$R,AP$71))</f>
        <v>0</v>
      </c>
      <c r="AQ116" s="40">
        <f>(SUMIFS(Dépenses!$F:$F,Dépenses!$E:$E,$AG116,Dépenses!$C:$C,AQ$71)+
SUMIFS(Dépenses!$K:$K,Dépenses!$J:$J,$AG116,Dépenses!$H:$H,AQ$71)+
SUMIFS(Dépenses!$P:$P,Dépenses!$O:$O,$AG116,Dépenses!$M:$M,AQ$71)+
SUMIFS(Dépenses!$U:$U,Dépenses!$T:$T,$AG116,Dépenses!$R:$R,AQ$71))</f>
        <v>0</v>
      </c>
      <c r="AR116" s="40">
        <f>(SUMIFS(Dépenses!$F:$F,Dépenses!$E:$E,$AG116,Dépenses!$C:$C,AR$71)+
SUMIFS(Dépenses!$K:$K,Dépenses!$J:$J,$AG116,Dépenses!$H:$H,AR$71)+
SUMIFS(Dépenses!$P:$P,Dépenses!$O:$O,$AG116,Dépenses!$M:$M,AR$71)+
SUMIFS(Dépenses!$U:$U,Dépenses!$T:$T,$AG116,Dépenses!$R:$R,AR$71))</f>
        <v>0</v>
      </c>
      <c r="AS116" s="40">
        <f>(SUMIFS(Dépenses!$F:$F,Dépenses!$E:$E,$AG116,Dépenses!$C:$C,AS$71)+
SUMIFS(Dépenses!$K:$K,Dépenses!$J:$J,$AG116,Dépenses!$H:$H,AS$71)+
SUMIFS(Dépenses!$P:$P,Dépenses!$O:$O,$AG116,Dépenses!$M:$M,AS$71)+
SUMIFS(Dépenses!$U:$U,Dépenses!$T:$T,$AG116,Dépenses!$R:$R,AS$71))</f>
        <v>0</v>
      </c>
    </row>
    <row r="117" spans="19:45" x14ac:dyDescent="0.25">
      <c r="S117" s="38">
        <v>12</v>
      </c>
      <c r="T117" s="40">
        <f t="shared" si="46"/>
        <v>0</v>
      </c>
      <c r="U117" s="40">
        <f t="shared" si="46"/>
        <v>0</v>
      </c>
      <c r="V117" s="40">
        <f t="shared" si="46"/>
        <v>0</v>
      </c>
      <c r="W117" s="40">
        <f t="shared" si="46"/>
        <v>0</v>
      </c>
      <c r="X117" s="40">
        <f t="shared" si="46"/>
        <v>0</v>
      </c>
      <c r="Y117" s="40">
        <f t="shared" si="46"/>
        <v>0</v>
      </c>
      <c r="Z117" s="40">
        <f t="shared" si="46"/>
        <v>0</v>
      </c>
      <c r="AA117" s="40">
        <f t="shared" si="46"/>
        <v>0</v>
      </c>
      <c r="AB117" s="40">
        <f t="shared" si="46"/>
        <v>0</v>
      </c>
      <c r="AC117" s="40">
        <f t="shared" si="46"/>
        <v>0</v>
      </c>
      <c r="AD117" s="40">
        <f t="shared" si="46"/>
        <v>0</v>
      </c>
      <c r="AE117" s="40">
        <f t="shared" si="46"/>
        <v>0</v>
      </c>
      <c r="AG117" s="38">
        <v>12</v>
      </c>
      <c r="AH117" s="40">
        <f>(SUMIFS(Dépenses!$F:$F,Dépenses!$E:$E,$AG117,Dépenses!$C:$C,AH$71)+
SUMIFS(Dépenses!$K:$K,Dépenses!$J:$J,$AG117,Dépenses!$H:$H,AH$71)+
SUMIFS(Dépenses!$P:$P,Dépenses!$O:$O,$AG117,Dépenses!$M:$M,AH$71)+
SUMIFS(Dépenses!$U:$U,Dépenses!$T:$T,$AG117,Dépenses!$R:$R,AH$71))</f>
        <v>60</v>
      </c>
      <c r="AI117" s="40">
        <f>(SUMIFS(Dépenses!$F:$F,Dépenses!$E:$E,$AG117,Dépenses!$C:$C,AI$71)+
SUMIFS(Dépenses!$K:$K,Dépenses!$J:$J,$AG117,Dépenses!$H:$H,AI$71)+
SUMIFS(Dépenses!$P:$P,Dépenses!$O:$O,$AG117,Dépenses!$M:$M,AI$71)+
SUMIFS(Dépenses!$U:$U,Dépenses!$T:$T,$AG117,Dépenses!$R:$R,AI$71))</f>
        <v>60</v>
      </c>
      <c r="AJ117" s="40">
        <f>(SUMIFS(Dépenses!$F:$F,Dépenses!$E:$E,$AG117,Dépenses!$C:$C,AJ$71)+
SUMIFS(Dépenses!$K:$K,Dépenses!$J:$J,$AG117,Dépenses!$H:$H,AJ$71)+
SUMIFS(Dépenses!$P:$P,Dépenses!$O:$O,$AG117,Dépenses!$M:$M,AJ$71)+
SUMIFS(Dépenses!$U:$U,Dépenses!$T:$T,$AG117,Dépenses!$R:$R,AJ$71))</f>
        <v>60</v>
      </c>
      <c r="AK117" s="40">
        <f>(SUMIFS(Dépenses!$F:$F,Dépenses!$E:$E,$AG117,Dépenses!$C:$C,AK$71)+
SUMIFS(Dépenses!$K:$K,Dépenses!$J:$J,$AG117,Dépenses!$H:$H,AK$71)+
SUMIFS(Dépenses!$P:$P,Dépenses!$O:$O,$AG117,Dépenses!$M:$M,AK$71)+
SUMIFS(Dépenses!$U:$U,Dépenses!$T:$T,$AG117,Dépenses!$R:$R,AK$71))</f>
        <v>60</v>
      </c>
      <c r="AL117" s="40">
        <f>(SUMIFS(Dépenses!$F:$F,Dépenses!$E:$E,$AG117,Dépenses!$C:$C,AL$71)+
SUMIFS(Dépenses!$K:$K,Dépenses!$J:$J,$AG117,Dépenses!$H:$H,AL$71)+
SUMIFS(Dépenses!$P:$P,Dépenses!$O:$O,$AG117,Dépenses!$M:$M,AL$71)+
SUMIFS(Dépenses!$U:$U,Dépenses!$T:$T,$AG117,Dépenses!$R:$R,AL$71))</f>
        <v>60</v>
      </c>
      <c r="AM117" s="40">
        <f>(SUMIFS(Dépenses!$F:$F,Dépenses!$E:$E,$AG117,Dépenses!$C:$C,AM$71)+
SUMIFS(Dépenses!$K:$K,Dépenses!$J:$J,$AG117,Dépenses!$H:$H,AM$71)+
SUMIFS(Dépenses!$P:$P,Dépenses!$O:$O,$AG117,Dépenses!$M:$M,AM$71)+
SUMIFS(Dépenses!$U:$U,Dépenses!$T:$T,$AG117,Dépenses!$R:$R,AM$71))</f>
        <v>60</v>
      </c>
      <c r="AN117" s="40">
        <f>(SUMIFS(Dépenses!$F:$F,Dépenses!$E:$E,$AG117,Dépenses!$C:$C,AN$71)+
SUMIFS(Dépenses!$K:$K,Dépenses!$J:$J,$AG117,Dépenses!$H:$H,AN$71)+
SUMIFS(Dépenses!$P:$P,Dépenses!$O:$O,$AG117,Dépenses!$M:$M,AN$71)+
SUMIFS(Dépenses!$U:$U,Dépenses!$T:$T,$AG117,Dépenses!$R:$R,AN$71))</f>
        <v>60</v>
      </c>
      <c r="AO117" s="40">
        <f>(SUMIFS(Dépenses!$F:$F,Dépenses!$E:$E,$AG117,Dépenses!$C:$C,AO$71)+
SUMIFS(Dépenses!$K:$K,Dépenses!$J:$J,$AG117,Dépenses!$H:$H,AO$71)+
SUMIFS(Dépenses!$P:$P,Dépenses!$O:$O,$AG117,Dépenses!$M:$M,AO$71)+
SUMIFS(Dépenses!$U:$U,Dépenses!$T:$T,$AG117,Dépenses!$R:$R,AO$71))</f>
        <v>60</v>
      </c>
      <c r="AP117" s="40">
        <f>(SUMIFS(Dépenses!$F:$F,Dépenses!$E:$E,$AG117,Dépenses!$C:$C,AP$71)+
SUMIFS(Dépenses!$K:$K,Dépenses!$J:$J,$AG117,Dépenses!$H:$H,AP$71)+
SUMIFS(Dépenses!$P:$P,Dépenses!$O:$O,$AG117,Dépenses!$M:$M,AP$71)+
SUMIFS(Dépenses!$U:$U,Dépenses!$T:$T,$AG117,Dépenses!$R:$R,AP$71))</f>
        <v>60</v>
      </c>
      <c r="AQ117" s="40">
        <f>(SUMIFS(Dépenses!$F:$F,Dépenses!$E:$E,$AG117,Dépenses!$C:$C,AQ$71)+
SUMIFS(Dépenses!$K:$K,Dépenses!$J:$J,$AG117,Dépenses!$H:$H,AQ$71)+
SUMIFS(Dépenses!$P:$P,Dépenses!$O:$O,$AG117,Dépenses!$M:$M,AQ$71)+
SUMIFS(Dépenses!$U:$U,Dépenses!$T:$T,$AG117,Dépenses!$R:$R,AQ$71))</f>
        <v>60</v>
      </c>
      <c r="AR117" s="40">
        <f>(SUMIFS(Dépenses!$F:$F,Dépenses!$E:$E,$AG117,Dépenses!$C:$C,AR$71)+
SUMIFS(Dépenses!$K:$K,Dépenses!$J:$J,$AG117,Dépenses!$H:$H,AR$71)+
SUMIFS(Dépenses!$P:$P,Dépenses!$O:$O,$AG117,Dépenses!$M:$M,AR$71)+
SUMIFS(Dépenses!$U:$U,Dépenses!$T:$T,$AG117,Dépenses!$R:$R,AR$71))</f>
        <v>60</v>
      </c>
      <c r="AS117" s="40">
        <f>(SUMIFS(Dépenses!$F:$F,Dépenses!$E:$E,$AG117,Dépenses!$C:$C,AS$71)+
SUMIFS(Dépenses!$K:$K,Dépenses!$J:$J,$AG117,Dépenses!$H:$H,AS$71)+
SUMIFS(Dépenses!$P:$P,Dépenses!$O:$O,$AG117,Dépenses!$M:$M,AS$71)+
SUMIFS(Dépenses!$U:$U,Dépenses!$T:$T,$AG117,Dépenses!$R:$R,AS$71))</f>
        <v>60</v>
      </c>
    </row>
    <row r="118" spans="19:45" x14ac:dyDescent="0.25">
      <c r="S118" s="38">
        <v>13</v>
      </c>
      <c r="T118" s="40">
        <f t="shared" si="46"/>
        <v>0</v>
      </c>
      <c r="U118" s="40">
        <f t="shared" si="46"/>
        <v>0</v>
      </c>
      <c r="V118" s="40">
        <f t="shared" si="46"/>
        <v>0</v>
      </c>
      <c r="W118" s="40">
        <f t="shared" si="46"/>
        <v>0</v>
      </c>
      <c r="X118" s="40">
        <f t="shared" si="46"/>
        <v>0</v>
      </c>
      <c r="Y118" s="40">
        <f t="shared" si="46"/>
        <v>0</v>
      </c>
      <c r="Z118" s="40">
        <f t="shared" si="46"/>
        <v>0</v>
      </c>
      <c r="AA118" s="40">
        <f t="shared" si="46"/>
        <v>0</v>
      </c>
      <c r="AB118" s="40">
        <f t="shared" si="46"/>
        <v>0</v>
      </c>
      <c r="AC118" s="40">
        <f t="shared" si="46"/>
        <v>0</v>
      </c>
      <c r="AD118" s="40">
        <f t="shared" si="46"/>
        <v>0</v>
      </c>
      <c r="AE118" s="40">
        <f t="shared" si="46"/>
        <v>0</v>
      </c>
      <c r="AG118" s="38">
        <v>13</v>
      </c>
      <c r="AH118" s="40">
        <f>(SUMIFS(Dépenses!$F:$F,Dépenses!$E:$E,$AG118,Dépenses!$C:$C,AH$71)+
SUMIFS(Dépenses!$K:$K,Dépenses!$J:$J,$AG118,Dépenses!$H:$H,AH$71)+
SUMIFS(Dépenses!$P:$P,Dépenses!$O:$O,$AG118,Dépenses!$M:$M,AH$71)+
SUMIFS(Dépenses!$U:$U,Dépenses!$T:$T,$AG118,Dépenses!$R:$R,AH$71))</f>
        <v>0</v>
      </c>
      <c r="AI118" s="40">
        <f>(SUMIFS(Dépenses!$F:$F,Dépenses!$E:$E,$AG118,Dépenses!$C:$C,AI$71)+
SUMIFS(Dépenses!$K:$K,Dépenses!$J:$J,$AG118,Dépenses!$H:$H,AI$71)+
SUMIFS(Dépenses!$P:$P,Dépenses!$O:$O,$AG118,Dépenses!$M:$M,AI$71)+
SUMIFS(Dépenses!$U:$U,Dépenses!$T:$T,$AG118,Dépenses!$R:$R,AI$71))</f>
        <v>0</v>
      </c>
      <c r="AJ118" s="40">
        <f>(SUMIFS(Dépenses!$F:$F,Dépenses!$E:$E,$AG118,Dépenses!$C:$C,AJ$71)+
SUMIFS(Dépenses!$K:$K,Dépenses!$J:$J,$AG118,Dépenses!$H:$H,AJ$71)+
SUMIFS(Dépenses!$P:$P,Dépenses!$O:$O,$AG118,Dépenses!$M:$M,AJ$71)+
SUMIFS(Dépenses!$U:$U,Dépenses!$T:$T,$AG118,Dépenses!$R:$R,AJ$71))</f>
        <v>0</v>
      </c>
      <c r="AK118" s="40">
        <f>(SUMIFS(Dépenses!$F:$F,Dépenses!$E:$E,$AG118,Dépenses!$C:$C,AK$71)+
SUMIFS(Dépenses!$K:$K,Dépenses!$J:$J,$AG118,Dépenses!$H:$H,AK$71)+
SUMIFS(Dépenses!$P:$P,Dépenses!$O:$O,$AG118,Dépenses!$M:$M,AK$71)+
SUMIFS(Dépenses!$U:$U,Dépenses!$T:$T,$AG118,Dépenses!$R:$R,AK$71))</f>
        <v>0</v>
      </c>
      <c r="AL118" s="40">
        <f>(SUMIFS(Dépenses!$F:$F,Dépenses!$E:$E,$AG118,Dépenses!$C:$C,AL$71)+
SUMIFS(Dépenses!$K:$K,Dépenses!$J:$J,$AG118,Dépenses!$H:$H,AL$71)+
SUMIFS(Dépenses!$P:$P,Dépenses!$O:$O,$AG118,Dépenses!$M:$M,AL$71)+
SUMIFS(Dépenses!$U:$U,Dépenses!$T:$T,$AG118,Dépenses!$R:$R,AL$71))</f>
        <v>0</v>
      </c>
      <c r="AM118" s="40">
        <f>(SUMIFS(Dépenses!$F:$F,Dépenses!$E:$E,$AG118,Dépenses!$C:$C,AM$71)+
SUMIFS(Dépenses!$K:$K,Dépenses!$J:$J,$AG118,Dépenses!$H:$H,AM$71)+
SUMIFS(Dépenses!$P:$P,Dépenses!$O:$O,$AG118,Dépenses!$M:$M,AM$71)+
SUMIFS(Dépenses!$U:$U,Dépenses!$T:$T,$AG118,Dépenses!$R:$R,AM$71))</f>
        <v>0</v>
      </c>
      <c r="AN118" s="40">
        <f>(SUMIFS(Dépenses!$F:$F,Dépenses!$E:$E,$AG118,Dépenses!$C:$C,AN$71)+
SUMIFS(Dépenses!$K:$K,Dépenses!$J:$J,$AG118,Dépenses!$H:$H,AN$71)+
SUMIFS(Dépenses!$P:$P,Dépenses!$O:$O,$AG118,Dépenses!$M:$M,AN$71)+
SUMIFS(Dépenses!$U:$U,Dépenses!$T:$T,$AG118,Dépenses!$R:$R,AN$71))</f>
        <v>0</v>
      </c>
      <c r="AO118" s="40">
        <f>(SUMIFS(Dépenses!$F:$F,Dépenses!$E:$E,$AG118,Dépenses!$C:$C,AO$71)+
SUMIFS(Dépenses!$K:$K,Dépenses!$J:$J,$AG118,Dépenses!$H:$H,AO$71)+
SUMIFS(Dépenses!$P:$P,Dépenses!$O:$O,$AG118,Dépenses!$M:$M,AO$71)+
SUMIFS(Dépenses!$U:$U,Dépenses!$T:$T,$AG118,Dépenses!$R:$R,AO$71))</f>
        <v>0</v>
      </c>
      <c r="AP118" s="40">
        <f>(SUMIFS(Dépenses!$F:$F,Dépenses!$E:$E,$AG118,Dépenses!$C:$C,AP$71)+
SUMIFS(Dépenses!$K:$K,Dépenses!$J:$J,$AG118,Dépenses!$H:$H,AP$71)+
SUMIFS(Dépenses!$P:$P,Dépenses!$O:$O,$AG118,Dépenses!$M:$M,AP$71)+
SUMIFS(Dépenses!$U:$U,Dépenses!$T:$T,$AG118,Dépenses!$R:$R,AP$71))</f>
        <v>0</v>
      </c>
      <c r="AQ118" s="40">
        <f>(SUMIFS(Dépenses!$F:$F,Dépenses!$E:$E,$AG118,Dépenses!$C:$C,AQ$71)+
SUMIFS(Dépenses!$K:$K,Dépenses!$J:$J,$AG118,Dépenses!$H:$H,AQ$71)+
SUMIFS(Dépenses!$P:$P,Dépenses!$O:$O,$AG118,Dépenses!$M:$M,AQ$71)+
SUMIFS(Dépenses!$U:$U,Dépenses!$T:$T,$AG118,Dépenses!$R:$R,AQ$71))</f>
        <v>0</v>
      </c>
      <c r="AR118" s="40">
        <f>(SUMIFS(Dépenses!$F:$F,Dépenses!$E:$E,$AG118,Dépenses!$C:$C,AR$71)+
SUMIFS(Dépenses!$K:$K,Dépenses!$J:$J,$AG118,Dépenses!$H:$H,AR$71)+
SUMIFS(Dépenses!$P:$P,Dépenses!$O:$O,$AG118,Dépenses!$M:$M,AR$71)+
SUMIFS(Dépenses!$U:$U,Dépenses!$T:$T,$AG118,Dépenses!$R:$R,AR$71))</f>
        <v>0</v>
      </c>
      <c r="AS118" s="40">
        <f>(SUMIFS(Dépenses!$F:$F,Dépenses!$E:$E,$AG118,Dépenses!$C:$C,AS$71)+
SUMIFS(Dépenses!$K:$K,Dépenses!$J:$J,$AG118,Dépenses!$H:$H,AS$71)+
SUMIFS(Dépenses!$P:$P,Dépenses!$O:$O,$AG118,Dépenses!$M:$M,AS$71)+
SUMIFS(Dépenses!$U:$U,Dépenses!$T:$T,$AG118,Dépenses!$R:$R,AS$71))</f>
        <v>0</v>
      </c>
    </row>
    <row r="119" spans="19:45" x14ac:dyDescent="0.25">
      <c r="S119" s="38">
        <v>14</v>
      </c>
      <c r="T119" s="40">
        <f t="shared" si="46"/>
        <v>0</v>
      </c>
      <c r="U119" s="40">
        <f t="shared" si="46"/>
        <v>0</v>
      </c>
      <c r="V119" s="40">
        <f t="shared" si="46"/>
        <v>0</v>
      </c>
      <c r="W119" s="40">
        <f t="shared" si="46"/>
        <v>0</v>
      </c>
      <c r="X119" s="40">
        <f t="shared" si="46"/>
        <v>0</v>
      </c>
      <c r="Y119" s="40">
        <f t="shared" si="46"/>
        <v>0</v>
      </c>
      <c r="Z119" s="40">
        <f t="shared" si="46"/>
        <v>0</v>
      </c>
      <c r="AA119" s="40">
        <f t="shared" si="46"/>
        <v>0</v>
      </c>
      <c r="AB119" s="40">
        <f t="shared" si="46"/>
        <v>0</v>
      </c>
      <c r="AC119" s="40">
        <f t="shared" si="46"/>
        <v>0</v>
      </c>
      <c r="AD119" s="40">
        <f t="shared" si="46"/>
        <v>0</v>
      </c>
      <c r="AE119" s="40">
        <f t="shared" si="46"/>
        <v>0</v>
      </c>
      <c r="AG119" s="38">
        <v>14</v>
      </c>
      <c r="AH119" s="40">
        <f>(SUMIFS(Dépenses!$F:$F,Dépenses!$E:$E,$AG119,Dépenses!$C:$C,AH$71)+
SUMIFS(Dépenses!$K:$K,Dépenses!$J:$J,$AG119,Dépenses!$H:$H,AH$71)+
SUMIFS(Dépenses!$P:$P,Dépenses!$O:$O,$AG119,Dépenses!$M:$M,AH$71)+
SUMIFS(Dépenses!$U:$U,Dépenses!$T:$T,$AG119,Dépenses!$R:$R,AH$71))</f>
        <v>100</v>
      </c>
      <c r="AI119" s="40">
        <f>(SUMIFS(Dépenses!$F:$F,Dépenses!$E:$E,$AG119,Dépenses!$C:$C,AI$71)+
SUMIFS(Dépenses!$K:$K,Dépenses!$J:$J,$AG119,Dépenses!$H:$H,AI$71)+
SUMIFS(Dépenses!$P:$P,Dépenses!$O:$O,$AG119,Dépenses!$M:$M,AI$71)+
SUMIFS(Dépenses!$U:$U,Dépenses!$T:$T,$AG119,Dépenses!$R:$R,AI$71))</f>
        <v>100</v>
      </c>
      <c r="AJ119" s="40">
        <f>(SUMIFS(Dépenses!$F:$F,Dépenses!$E:$E,$AG119,Dépenses!$C:$C,AJ$71)+
SUMIFS(Dépenses!$K:$K,Dépenses!$J:$J,$AG119,Dépenses!$H:$H,AJ$71)+
SUMIFS(Dépenses!$P:$P,Dépenses!$O:$O,$AG119,Dépenses!$M:$M,AJ$71)+
SUMIFS(Dépenses!$U:$U,Dépenses!$T:$T,$AG119,Dépenses!$R:$R,AJ$71))</f>
        <v>100</v>
      </c>
      <c r="AK119" s="40">
        <f>(SUMIFS(Dépenses!$F:$F,Dépenses!$E:$E,$AG119,Dépenses!$C:$C,AK$71)+
SUMIFS(Dépenses!$K:$K,Dépenses!$J:$J,$AG119,Dépenses!$H:$H,AK$71)+
SUMIFS(Dépenses!$P:$P,Dépenses!$O:$O,$AG119,Dépenses!$M:$M,AK$71)+
SUMIFS(Dépenses!$U:$U,Dépenses!$T:$T,$AG119,Dépenses!$R:$R,AK$71))</f>
        <v>100</v>
      </c>
      <c r="AL119" s="40">
        <f>(SUMIFS(Dépenses!$F:$F,Dépenses!$E:$E,$AG119,Dépenses!$C:$C,AL$71)+
SUMIFS(Dépenses!$K:$K,Dépenses!$J:$J,$AG119,Dépenses!$H:$H,AL$71)+
SUMIFS(Dépenses!$P:$P,Dépenses!$O:$O,$AG119,Dépenses!$M:$M,AL$71)+
SUMIFS(Dépenses!$U:$U,Dépenses!$T:$T,$AG119,Dépenses!$R:$R,AL$71))</f>
        <v>100</v>
      </c>
      <c r="AM119" s="40">
        <f>(SUMIFS(Dépenses!$F:$F,Dépenses!$E:$E,$AG119,Dépenses!$C:$C,AM$71)+
SUMIFS(Dépenses!$K:$K,Dépenses!$J:$J,$AG119,Dépenses!$H:$H,AM$71)+
SUMIFS(Dépenses!$P:$P,Dépenses!$O:$O,$AG119,Dépenses!$M:$M,AM$71)+
SUMIFS(Dépenses!$U:$U,Dépenses!$T:$T,$AG119,Dépenses!$R:$R,AM$71))</f>
        <v>100</v>
      </c>
      <c r="AN119" s="40">
        <f>(SUMIFS(Dépenses!$F:$F,Dépenses!$E:$E,$AG119,Dépenses!$C:$C,AN$71)+
SUMIFS(Dépenses!$K:$K,Dépenses!$J:$J,$AG119,Dépenses!$H:$H,AN$71)+
SUMIFS(Dépenses!$P:$P,Dépenses!$O:$O,$AG119,Dépenses!$M:$M,AN$71)+
SUMIFS(Dépenses!$U:$U,Dépenses!$T:$T,$AG119,Dépenses!$R:$R,AN$71))</f>
        <v>100</v>
      </c>
      <c r="AO119" s="40">
        <f>(SUMIFS(Dépenses!$F:$F,Dépenses!$E:$E,$AG119,Dépenses!$C:$C,AO$71)+
SUMIFS(Dépenses!$K:$K,Dépenses!$J:$J,$AG119,Dépenses!$H:$H,AO$71)+
SUMIFS(Dépenses!$P:$P,Dépenses!$O:$O,$AG119,Dépenses!$M:$M,AO$71)+
SUMIFS(Dépenses!$U:$U,Dépenses!$T:$T,$AG119,Dépenses!$R:$R,AO$71))</f>
        <v>100</v>
      </c>
      <c r="AP119" s="40">
        <f>(SUMIFS(Dépenses!$F:$F,Dépenses!$E:$E,$AG119,Dépenses!$C:$C,AP$71)+
SUMIFS(Dépenses!$K:$K,Dépenses!$J:$J,$AG119,Dépenses!$H:$H,AP$71)+
SUMIFS(Dépenses!$P:$P,Dépenses!$O:$O,$AG119,Dépenses!$M:$M,AP$71)+
SUMIFS(Dépenses!$U:$U,Dépenses!$T:$T,$AG119,Dépenses!$R:$R,AP$71))</f>
        <v>100</v>
      </c>
      <c r="AQ119" s="40">
        <f>(SUMIFS(Dépenses!$F:$F,Dépenses!$E:$E,$AG119,Dépenses!$C:$C,AQ$71)+
SUMIFS(Dépenses!$K:$K,Dépenses!$J:$J,$AG119,Dépenses!$H:$H,AQ$71)+
SUMIFS(Dépenses!$P:$P,Dépenses!$O:$O,$AG119,Dépenses!$M:$M,AQ$71)+
SUMIFS(Dépenses!$U:$U,Dépenses!$T:$T,$AG119,Dépenses!$R:$R,AQ$71))</f>
        <v>100</v>
      </c>
      <c r="AR119" s="40">
        <f>(SUMIFS(Dépenses!$F:$F,Dépenses!$E:$E,$AG119,Dépenses!$C:$C,AR$71)+
SUMIFS(Dépenses!$K:$K,Dépenses!$J:$J,$AG119,Dépenses!$H:$H,AR$71)+
SUMIFS(Dépenses!$P:$P,Dépenses!$O:$O,$AG119,Dépenses!$M:$M,AR$71)+
SUMIFS(Dépenses!$U:$U,Dépenses!$T:$T,$AG119,Dépenses!$R:$R,AR$71))</f>
        <v>100</v>
      </c>
      <c r="AS119" s="40">
        <f>(SUMIFS(Dépenses!$F:$F,Dépenses!$E:$E,$AG119,Dépenses!$C:$C,AS$71)+
SUMIFS(Dépenses!$K:$K,Dépenses!$J:$J,$AG119,Dépenses!$H:$H,AS$71)+
SUMIFS(Dépenses!$P:$P,Dépenses!$O:$O,$AG119,Dépenses!$M:$M,AS$71)+
SUMIFS(Dépenses!$U:$U,Dépenses!$T:$T,$AG119,Dépenses!$R:$R,AS$71))</f>
        <v>100</v>
      </c>
    </row>
    <row r="120" spans="19:45" x14ac:dyDescent="0.25">
      <c r="S120" s="38">
        <v>15</v>
      </c>
      <c r="T120" s="40">
        <f t="shared" si="46"/>
        <v>0</v>
      </c>
      <c r="U120" s="40">
        <f t="shared" si="46"/>
        <v>0</v>
      </c>
      <c r="V120" s="40">
        <f t="shared" si="46"/>
        <v>0</v>
      </c>
      <c r="W120" s="40">
        <f t="shared" si="46"/>
        <v>0</v>
      </c>
      <c r="X120" s="40">
        <f t="shared" si="46"/>
        <v>0</v>
      </c>
      <c r="Y120" s="40">
        <f t="shared" si="46"/>
        <v>0</v>
      </c>
      <c r="Z120" s="40">
        <f t="shared" si="46"/>
        <v>0</v>
      </c>
      <c r="AA120" s="40">
        <f t="shared" si="46"/>
        <v>0</v>
      </c>
      <c r="AB120" s="40">
        <f t="shared" si="46"/>
        <v>0</v>
      </c>
      <c r="AC120" s="40">
        <f t="shared" si="46"/>
        <v>0</v>
      </c>
      <c r="AD120" s="40">
        <f t="shared" si="46"/>
        <v>0</v>
      </c>
      <c r="AE120" s="40">
        <f t="shared" si="46"/>
        <v>0</v>
      </c>
      <c r="AG120" s="38">
        <v>15</v>
      </c>
      <c r="AH120" s="40">
        <f>(SUMIFS(Dépenses!$F:$F,Dépenses!$E:$E,$AG120,Dépenses!$C:$C,AH$71)+
SUMIFS(Dépenses!$K:$K,Dépenses!$J:$J,$AG120,Dépenses!$H:$H,AH$71)+
SUMIFS(Dépenses!$P:$P,Dépenses!$O:$O,$AG120,Dépenses!$M:$M,AH$71)+
SUMIFS(Dépenses!$U:$U,Dépenses!$T:$T,$AG120,Dépenses!$R:$R,AH$71))</f>
        <v>145</v>
      </c>
      <c r="AI120" s="40">
        <f>(SUMIFS(Dépenses!$F:$F,Dépenses!$E:$E,$AG120,Dépenses!$C:$C,AI$71)+
SUMIFS(Dépenses!$K:$K,Dépenses!$J:$J,$AG120,Dépenses!$H:$H,AI$71)+
SUMIFS(Dépenses!$P:$P,Dépenses!$O:$O,$AG120,Dépenses!$M:$M,AI$71)+
SUMIFS(Dépenses!$U:$U,Dépenses!$T:$T,$AG120,Dépenses!$R:$R,AI$71))</f>
        <v>145</v>
      </c>
      <c r="AJ120" s="40">
        <f>(SUMIFS(Dépenses!$F:$F,Dépenses!$E:$E,$AG120,Dépenses!$C:$C,AJ$71)+
SUMIFS(Dépenses!$K:$K,Dépenses!$J:$J,$AG120,Dépenses!$H:$H,AJ$71)+
SUMIFS(Dépenses!$P:$P,Dépenses!$O:$O,$AG120,Dépenses!$M:$M,AJ$71)+
SUMIFS(Dépenses!$U:$U,Dépenses!$T:$T,$AG120,Dépenses!$R:$R,AJ$71))</f>
        <v>145</v>
      </c>
      <c r="AK120" s="40">
        <f>(SUMIFS(Dépenses!$F:$F,Dépenses!$E:$E,$AG120,Dépenses!$C:$C,AK$71)+
SUMIFS(Dépenses!$K:$K,Dépenses!$J:$J,$AG120,Dépenses!$H:$H,AK$71)+
SUMIFS(Dépenses!$P:$P,Dépenses!$O:$O,$AG120,Dépenses!$M:$M,AK$71)+
SUMIFS(Dépenses!$U:$U,Dépenses!$T:$T,$AG120,Dépenses!$R:$R,AK$71))</f>
        <v>145</v>
      </c>
      <c r="AL120" s="40">
        <f>(SUMIFS(Dépenses!$F:$F,Dépenses!$E:$E,$AG120,Dépenses!$C:$C,AL$71)+
SUMIFS(Dépenses!$K:$K,Dépenses!$J:$J,$AG120,Dépenses!$H:$H,AL$71)+
SUMIFS(Dépenses!$P:$P,Dépenses!$O:$O,$AG120,Dépenses!$M:$M,AL$71)+
SUMIFS(Dépenses!$U:$U,Dépenses!$T:$T,$AG120,Dépenses!$R:$R,AL$71))</f>
        <v>345</v>
      </c>
      <c r="AM120" s="40">
        <f>(SUMIFS(Dépenses!$F:$F,Dépenses!$E:$E,$AG120,Dépenses!$C:$C,AM$71)+
SUMIFS(Dépenses!$K:$K,Dépenses!$J:$J,$AG120,Dépenses!$H:$H,AM$71)+
SUMIFS(Dépenses!$P:$P,Dépenses!$O:$O,$AG120,Dépenses!$M:$M,AM$71)+
SUMIFS(Dépenses!$U:$U,Dépenses!$T:$T,$AG120,Dépenses!$R:$R,AM$71))</f>
        <v>145</v>
      </c>
      <c r="AN120" s="40">
        <f>(SUMIFS(Dépenses!$F:$F,Dépenses!$E:$E,$AG120,Dépenses!$C:$C,AN$71)+
SUMIFS(Dépenses!$K:$K,Dépenses!$J:$J,$AG120,Dépenses!$H:$H,AN$71)+
SUMIFS(Dépenses!$P:$P,Dépenses!$O:$O,$AG120,Dépenses!$M:$M,AN$71)+
SUMIFS(Dépenses!$U:$U,Dépenses!$T:$T,$AG120,Dépenses!$R:$R,AN$71))</f>
        <v>145</v>
      </c>
      <c r="AO120" s="40">
        <f>(SUMIFS(Dépenses!$F:$F,Dépenses!$E:$E,$AG120,Dépenses!$C:$C,AO$71)+
SUMIFS(Dépenses!$K:$K,Dépenses!$J:$J,$AG120,Dépenses!$H:$H,AO$71)+
SUMIFS(Dépenses!$P:$P,Dépenses!$O:$O,$AG120,Dépenses!$M:$M,AO$71)+
SUMIFS(Dépenses!$U:$U,Dépenses!$T:$T,$AG120,Dépenses!$R:$R,AO$71))</f>
        <v>145</v>
      </c>
      <c r="AP120" s="40">
        <f>(SUMIFS(Dépenses!$F:$F,Dépenses!$E:$E,$AG120,Dépenses!$C:$C,AP$71)+
SUMIFS(Dépenses!$K:$K,Dépenses!$J:$J,$AG120,Dépenses!$H:$H,AP$71)+
SUMIFS(Dépenses!$P:$P,Dépenses!$O:$O,$AG120,Dépenses!$M:$M,AP$71)+
SUMIFS(Dépenses!$U:$U,Dépenses!$T:$T,$AG120,Dépenses!$R:$R,AP$71))</f>
        <v>145</v>
      </c>
      <c r="AQ120" s="40">
        <f>(SUMIFS(Dépenses!$F:$F,Dépenses!$E:$E,$AG120,Dépenses!$C:$C,AQ$71)+
SUMIFS(Dépenses!$K:$K,Dépenses!$J:$J,$AG120,Dépenses!$H:$H,AQ$71)+
SUMIFS(Dépenses!$P:$P,Dépenses!$O:$O,$AG120,Dépenses!$M:$M,AQ$71)+
SUMIFS(Dépenses!$U:$U,Dépenses!$T:$T,$AG120,Dépenses!$R:$R,AQ$71))</f>
        <v>145</v>
      </c>
      <c r="AR120" s="40">
        <f>(SUMIFS(Dépenses!$F:$F,Dépenses!$E:$E,$AG120,Dépenses!$C:$C,AR$71)+
SUMIFS(Dépenses!$K:$K,Dépenses!$J:$J,$AG120,Dépenses!$H:$H,AR$71)+
SUMIFS(Dépenses!$P:$P,Dépenses!$O:$O,$AG120,Dépenses!$M:$M,AR$71)+
SUMIFS(Dépenses!$U:$U,Dépenses!$T:$T,$AG120,Dépenses!$R:$R,AR$71))</f>
        <v>145</v>
      </c>
      <c r="AS120" s="40">
        <f>(SUMIFS(Dépenses!$F:$F,Dépenses!$E:$E,$AG120,Dépenses!$C:$C,AS$71)+
SUMIFS(Dépenses!$K:$K,Dépenses!$J:$J,$AG120,Dépenses!$H:$H,AS$71)+
SUMIFS(Dépenses!$P:$P,Dépenses!$O:$O,$AG120,Dépenses!$M:$M,AS$71)+
SUMIFS(Dépenses!$U:$U,Dépenses!$T:$T,$AG120,Dépenses!$R:$R,AS$71))</f>
        <v>145</v>
      </c>
    </row>
    <row r="121" spans="19:45" x14ac:dyDescent="0.25">
      <c r="S121" s="38">
        <v>16</v>
      </c>
      <c r="T121" s="40">
        <f t="shared" si="46"/>
        <v>0</v>
      </c>
      <c r="U121" s="40">
        <f t="shared" si="46"/>
        <v>0</v>
      </c>
      <c r="V121" s="40">
        <f t="shared" si="46"/>
        <v>0</v>
      </c>
      <c r="W121" s="40">
        <f t="shared" si="46"/>
        <v>0</v>
      </c>
      <c r="X121" s="40">
        <f t="shared" si="46"/>
        <v>0</v>
      </c>
      <c r="Y121" s="40">
        <f t="shared" si="46"/>
        <v>0</v>
      </c>
      <c r="Z121" s="40">
        <f t="shared" si="46"/>
        <v>0</v>
      </c>
      <c r="AA121" s="40">
        <f t="shared" si="46"/>
        <v>0</v>
      </c>
      <c r="AB121" s="40">
        <f t="shared" si="46"/>
        <v>0</v>
      </c>
      <c r="AC121" s="40">
        <f t="shared" si="46"/>
        <v>0</v>
      </c>
      <c r="AD121" s="40">
        <f t="shared" si="46"/>
        <v>0</v>
      </c>
      <c r="AE121" s="40">
        <f t="shared" si="46"/>
        <v>0</v>
      </c>
      <c r="AG121" s="38">
        <v>16</v>
      </c>
      <c r="AH121" s="40">
        <f>(SUMIFS(Dépenses!$F:$F,Dépenses!$E:$E,$AG121,Dépenses!$C:$C,AH$71)+
SUMIFS(Dépenses!$K:$K,Dépenses!$J:$J,$AG121,Dépenses!$H:$H,AH$71)+
SUMIFS(Dépenses!$P:$P,Dépenses!$O:$O,$AG121,Dépenses!$M:$M,AH$71)+
SUMIFS(Dépenses!$U:$U,Dépenses!$T:$T,$AG121,Dépenses!$R:$R,AH$71))</f>
        <v>70</v>
      </c>
      <c r="AI121" s="40">
        <f>(SUMIFS(Dépenses!$F:$F,Dépenses!$E:$E,$AG121,Dépenses!$C:$C,AI$71)+
SUMIFS(Dépenses!$K:$K,Dépenses!$J:$J,$AG121,Dépenses!$H:$H,AI$71)+
SUMIFS(Dépenses!$P:$P,Dépenses!$O:$O,$AG121,Dépenses!$M:$M,AI$71)+
SUMIFS(Dépenses!$U:$U,Dépenses!$T:$T,$AG121,Dépenses!$R:$R,AI$71))</f>
        <v>70</v>
      </c>
      <c r="AJ121" s="40">
        <f>(SUMIFS(Dépenses!$F:$F,Dépenses!$E:$E,$AG121,Dépenses!$C:$C,AJ$71)+
SUMIFS(Dépenses!$K:$K,Dépenses!$J:$J,$AG121,Dépenses!$H:$H,AJ$71)+
SUMIFS(Dépenses!$P:$P,Dépenses!$O:$O,$AG121,Dépenses!$M:$M,AJ$71)+
SUMIFS(Dépenses!$U:$U,Dépenses!$T:$T,$AG121,Dépenses!$R:$R,AJ$71))</f>
        <v>70</v>
      </c>
      <c r="AK121" s="40">
        <f>(SUMIFS(Dépenses!$F:$F,Dépenses!$E:$E,$AG121,Dépenses!$C:$C,AK$71)+
SUMIFS(Dépenses!$K:$K,Dépenses!$J:$J,$AG121,Dépenses!$H:$H,AK$71)+
SUMIFS(Dépenses!$P:$P,Dépenses!$O:$O,$AG121,Dépenses!$M:$M,AK$71)+
SUMIFS(Dépenses!$U:$U,Dépenses!$T:$T,$AG121,Dépenses!$R:$R,AK$71))</f>
        <v>70</v>
      </c>
      <c r="AL121" s="40">
        <f>(SUMIFS(Dépenses!$F:$F,Dépenses!$E:$E,$AG121,Dépenses!$C:$C,AL$71)+
SUMIFS(Dépenses!$K:$K,Dépenses!$J:$J,$AG121,Dépenses!$H:$H,AL$71)+
SUMIFS(Dépenses!$P:$P,Dépenses!$O:$O,$AG121,Dépenses!$M:$M,AL$71)+
SUMIFS(Dépenses!$U:$U,Dépenses!$T:$T,$AG121,Dépenses!$R:$R,AL$71))</f>
        <v>70</v>
      </c>
      <c r="AM121" s="40">
        <f>(SUMIFS(Dépenses!$F:$F,Dépenses!$E:$E,$AG121,Dépenses!$C:$C,AM$71)+
SUMIFS(Dépenses!$K:$K,Dépenses!$J:$J,$AG121,Dépenses!$H:$H,AM$71)+
SUMIFS(Dépenses!$P:$P,Dépenses!$O:$O,$AG121,Dépenses!$M:$M,AM$71)+
SUMIFS(Dépenses!$U:$U,Dépenses!$T:$T,$AG121,Dépenses!$R:$R,AM$71))</f>
        <v>70</v>
      </c>
      <c r="AN121" s="40">
        <f>(SUMIFS(Dépenses!$F:$F,Dépenses!$E:$E,$AG121,Dépenses!$C:$C,AN$71)+
SUMIFS(Dépenses!$K:$K,Dépenses!$J:$J,$AG121,Dépenses!$H:$H,AN$71)+
SUMIFS(Dépenses!$P:$P,Dépenses!$O:$O,$AG121,Dépenses!$M:$M,AN$71)+
SUMIFS(Dépenses!$U:$U,Dépenses!$T:$T,$AG121,Dépenses!$R:$R,AN$71))</f>
        <v>70</v>
      </c>
      <c r="AO121" s="40">
        <f>(SUMIFS(Dépenses!$F:$F,Dépenses!$E:$E,$AG121,Dépenses!$C:$C,AO$71)+
SUMIFS(Dépenses!$K:$K,Dépenses!$J:$J,$AG121,Dépenses!$H:$H,AO$71)+
SUMIFS(Dépenses!$P:$P,Dépenses!$O:$O,$AG121,Dépenses!$M:$M,AO$71)+
SUMIFS(Dépenses!$U:$U,Dépenses!$T:$T,$AG121,Dépenses!$R:$R,AO$71))</f>
        <v>70</v>
      </c>
      <c r="AP121" s="40">
        <f>(SUMIFS(Dépenses!$F:$F,Dépenses!$E:$E,$AG121,Dépenses!$C:$C,AP$71)+
SUMIFS(Dépenses!$K:$K,Dépenses!$J:$J,$AG121,Dépenses!$H:$H,AP$71)+
SUMIFS(Dépenses!$P:$P,Dépenses!$O:$O,$AG121,Dépenses!$M:$M,AP$71)+
SUMIFS(Dépenses!$U:$U,Dépenses!$T:$T,$AG121,Dépenses!$R:$R,AP$71))</f>
        <v>70</v>
      </c>
      <c r="AQ121" s="40">
        <f>(SUMIFS(Dépenses!$F:$F,Dépenses!$E:$E,$AG121,Dépenses!$C:$C,AQ$71)+
SUMIFS(Dépenses!$K:$K,Dépenses!$J:$J,$AG121,Dépenses!$H:$H,AQ$71)+
SUMIFS(Dépenses!$P:$P,Dépenses!$O:$O,$AG121,Dépenses!$M:$M,AQ$71)+
SUMIFS(Dépenses!$U:$U,Dépenses!$T:$T,$AG121,Dépenses!$R:$R,AQ$71))</f>
        <v>70</v>
      </c>
      <c r="AR121" s="40">
        <f>(SUMIFS(Dépenses!$F:$F,Dépenses!$E:$E,$AG121,Dépenses!$C:$C,AR$71)+
SUMIFS(Dépenses!$K:$K,Dépenses!$J:$J,$AG121,Dépenses!$H:$H,AR$71)+
SUMIFS(Dépenses!$P:$P,Dépenses!$O:$O,$AG121,Dépenses!$M:$M,AR$71)+
SUMIFS(Dépenses!$U:$U,Dépenses!$T:$T,$AG121,Dépenses!$R:$R,AR$71))</f>
        <v>70</v>
      </c>
      <c r="AS121" s="40">
        <f>(SUMIFS(Dépenses!$F:$F,Dépenses!$E:$E,$AG121,Dépenses!$C:$C,AS$71)+
SUMIFS(Dépenses!$K:$K,Dépenses!$J:$J,$AG121,Dépenses!$H:$H,AS$71)+
SUMIFS(Dépenses!$P:$P,Dépenses!$O:$O,$AG121,Dépenses!$M:$M,AS$71)+
SUMIFS(Dépenses!$U:$U,Dépenses!$T:$T,$AG121,Dépenses!$R:$R,AS$71))</f>
        <v>70</v>
      </c>
    </row>
    <row r="122" spans="19:45" x14ac:dyDescent="0.25">
      <c r="S122" s="38">
        <v>17</v>
      </c>
      <c r="T122" s="40">
        <f t="shared" si="46"/>
        <v>0</v>
      </c>
      <c r="U122" s="40">
        <f t="shared" si="46"/>
        <v>0</v>
      </c>
      <c r="V122" s="40">
        <f t="shared" si="46"/>
        <v>0</v>
      </c>
      <c r="W122" s="40">
        <f t="shared" si="46"/>
        <v>0</v>
      </c>
      <c r="X122" s="40">
        <f t="shared" si="46"/>
        <v>0</v>
      </c>
      <c r="Y122" s="40">
        <f t="shared" si="46"/>
        <v>0</v>
      </c>
      <c r="Z122" s="40">
        <f t="shared" si="46"/>
        <v>0</v>
      </c>
      <c r="AA122" s="40">
        <f t="shared" si="46"/>
        <v>0</v>
      </c>
      <c r="AB122" s="40">
        <f t="shared" si="46"/>
        <v>0</v>
      </c>
      <c r="AC122" s="40">
        <f t="shared" si="46"/>
        <v>0</v>
      </c>
      <c r="AD122" s="40">
        <f t="shared" si="46"/>
        <v>0</v>
      </c>
      <c r="AE122" s="40">
        <f t="shared" si="46"/>
        <v>0</v>
      </c>
      <c r="AG122" s="38">
        <v>17</v>
      </c>
      <c r="AH122" s="40">
        <f>(SUMIFS(Dépenses!$F:$F,Dépenses!$E:$E,$AG122,Dépenses!$C:$C,AH$71)+
SUMIFS(Dépenses!$K:$K,Dépenses!$J:$J,$AG122,Dépenses!$H:$H,AH$71)+
SUMIFS(Dépenses!$P:$P,Dépenses!$O:$O,$AG122,Dépenses!$M:$M,AH$71)+
SUMIFS(Dépenses!$U:$U,Dépenses!$T:$T,$AG122,Dépenses!$R:$R,AH$71))</f>
        <v>0</v>
      </c>
      <c r="AI122" s="40">
        <f>(SUMIFS(Dépenses!$F:$F,Dépenses!$E:$E,$AG122,Dépenses!$C:$C,AI$71)+
SUMIFS(Dépenses!$K:$K,Dépenses!$J:$J,$AG122,Dépenses!$H:$H,AI$71)+
SUMIFS(Dépenses!$P:$P,Dépenses!$O:$O,$AG122,Dépenses!$M:$M,AI$71)+
SUMIFS(Dépenses!$U:$U,Dépenses!$T:$T,$AG122,Dépenses!$R:$R,AI$71))</f>
        <v>0</v>
      </c>
      <c r="AJ122" s="40">
        <f>(SUMIFS(Dépenses!$F:$F,Dépenses!$E:$E,$AG122,Dépenses!$C:$C,AJ$71)+
SUMIFS(Dépenses!$K:$K,Dépenses!$J:$J,$AG122,Dépenses!$H:$H,AJ$71)+
SUMIFS(Dépenses!$P:$P,Dépenses!$O:$O,$AG122,Dépenses!$M:$M,AJ$71)+
SUMIFS(Dépenses!$U:$U,Dépenses!$T:$T,$AG122,Dépenses!$R:$R,AJ$71))</f>
        <v>0</v>
      </c>
      <c r="AK122" s="40">
        <f>(SUMIFS(Dépenses!$F:$F,Dépenses!$E:$E,$AG122,Dépenses!$C:$C,AK$71)+
SUMIFS(Dépenses!$K:$K,Dépenses!$J:$J,$AG122,Dépenses!$H:$H,AK$71)+
SUMIFS(Dépenses!$P:$P,Dépenses!$O:$O,$AG122,Dépenses!$M:$M,AK$71)+
SUMIFS(Dépenses!$U:$U,Dépenses!$T:$T,$AG122,Dépenses!$R:$R,AK$71))</f>
        <v>0</v>
      </c>
      <c r="AL122" s="40">
        <f>(SUMIFS(Dépenses!$F:$F,Dépenses!$E:$E,$AG122,Dépenses!$C:$C,AL$71)+
SUMIFS(Dépenses!$K:$K,Dépenses!$J:$J,$AG122,Dépenses!$H:$H,AL$71)+
SUMIFS(Dépenses!$P:$P,Dépenses!$O:$O,$AG122,Dépenses!$M:$M,AL$71)+
SUMIFS(Dépenses!$U:$U,Dépenses!$T:$T,$AG122,Dépenses!$R:$R,AL$71))</f>
        <v>0</v>
      </c>
      <c r="AM122" s="40">
        <f>(SUMIFS(Dépenses!$F:$F,Dépenses!$E:$E,$AG122,Dépenses!$C:$C,AM$71)+
SUMIFS(Dépenses!$K:$K,Dépenses!$J:$J,$AG122,Dépenses!$H:$H,AM$71)+
SUMIFS(Dépenses!$P:$P,Dépenses!$O:$O,$AG122,Dépenses!$M:$M,AM$71)+
SUMIFS(Dépenses!$U:$U,Dépenses!$T:$T,$AG122,Dépenses!$R:$R,AM$71))</f>
        <v>150</v>
      </c>
      <c r="AN122" s="40">
        <f>(SUMIFS(Dépenses!$F:$F,Dépenses!$E:$E,$AG122,Dépenses!$C:$C,AN$71)+
SUMIFS(Dépenses!$K:$K,Dépenses!$J:$J,$AG122,Dépenses!$H:$H,AN$71)+
SUMIFS(Dépenses!$P:$P,Dépenses!$O:$O,$AG122,Dépenses!$M:$M,AN$71)+
SUMIFS(Dépenses!$U:$U,Dépenses!$T:$T,$AG122,Dépenses!$R:$R,AN$71))</f>
        <v>0</v>
      </c>
      <c r="AO122" s="40">
        <f>(SUMIFS(Dépenses!$F:$F,Dépenses!$E:$E,$AG122,Dépenses!$C:$C,AO$71)+
SUMIFS(Dépenses!$K:$K,Dépenses!$J:$J,$AG122,Dépenses!$H:$H,AO$71)+
SUMIFS(Dépenses!$P:$P,Dépenses!$O:$O,$AG122,Dépenses!$M:$M,AO$71)+
SUMIFS(Dépenses!$U:$U,Dépenses!$T:$T,$AG122,Dépenses!$R:$R,AO$71))</f>
        <v>0</v>
      </c>
      <c r="AP122" s="40">
        <f>(SUMIFS(Dépenses!$F:$F,Dépenses!$E:$E,$AG122,Dépenses!$C:$C,AP$71)+
SUMIFS(Dépenses!$K:$K,Dépenses!$J:$J,$AG122,Dépenses!$H:$H,AP$71)+
SUMIFS(Dépenses!$P:$P,Dépenses!$O:$O,$AG122,Dépenses!$M:$M,AP$71)+
SUMIFS(Dépenses!$U:$U,Dépenses!$T:$T,$AG122,Dépenses!$R:$R,AP$71))</f>
        <v>0</v>
      </c>
      <c r="AQ122" s="40">
        <f>(SUMIFS(Dépenses!$F:$F,Dépenses!$E:$E,$AG122,Dépenses!$C:$C,AQ$71)+
SUMIFS(Dépenses!$K:$K,Dépenses!$J:$J,$AG122,Dépenses!$H:$H,AQ$71)+
SUMIFS(Dépenses!$P:$P,Dépenses!$O:$O,$AG122,Dépenses!$M:$M,AQ$71)+
SUMIFS(Dépenses!$U:$U,Dépenses!$T:$T,$AG122,Dépenses!$R:$R,AQ$71))</f>
        <v>0</v>
      </c>
      <c r="AR122" s="40">
        <f>(SUMIFS(Dépenses!$F:$F,Dépenses!$E:$E,$AG122,Dépenses!$C:$C,AR$71)+
SUMIFS(Dépenses!$K:$K,Dépenses!$J:$J,$AG122,Dépenses!$H:$H,AR$71)+
SUMIFS(Dépenses!$P:$P,Dépenses!$O:$O,$AG122,Dépenses!$M:$M,AR$71)+
SUMIFS(Dépenses!$U:$U,Dépenses!$T:$T,$AG122,Dépenses!$R:$R,AR$71))</f>
        <v>0</v>
      </c>
      <c r="AS122" s="40">
        <f>(SUMIFS(Dépenses!$F:$F,Dépenses!$E:$E,$AG122,Dépenses!$C:$C,AS$71)+
SUMIFS(Dépenses!$K:$K,Dépenses!$J:$J,$AG122,Dépenses!$H:$H,AS$71)+
SUMIFS(Dépenses!$P:$P,Dépenses!$O:$O,$AG122,Dépenses!$M:$M,AS$71)+
SUMIFS(Dépenses!$U:$U,Dépenses!$T:$T,$AG122,Dépenses!$R:$R,AS$71))</f>
        <v>0</v>
      </c>
    </row>
    <row r="123" spans="19:45" x14ac:dyDescent="0.25">
      <c r="S123" s="38">
        <v>18</v>
      </c>
      <c r="T123" s="40">
        <f t="shared" si="46"/>
        <v>0</v>
      </c>
      <c r="U123" s="40">
        <f t="shared" si="46"/>
        <v>0</v>
      </c>
      <c r="V123" s="40">
        <f t="shared" si="46"/>
        <v>0</v>
      </c>
      <c r="W123" s="40">
        <f t="shared" si="46"/>
        <v>0</v>
      </c>
      <c r="X123" s="40">
        <f t="shared" si="46"/>
        <v>0</v>
      </c>
      <c r="Y123" s="40">
        <f t="shared" si="46"/>
        <v>0</v>
      </c>
      <c r="Z123" s="40">
        <f t="shared" si="46"/>
        <v>0</v>
      </c>
      <c r="AA123" s="40">
        <f t="shared" si="46"/>
        <v>0</v>
      </c>
      <c r="AB123" s="40">
        <f t="shared" si="46"/>
        <v>0</v>
      </c>
      <c r="AC123" s="40">
        <f t="shared" si="46"/>
        <v>0</v>
      </c>
      <c r="AD123" s="40">
        <f t="shared" si="46"/>
        <v>0</v>
      </c>
      <c r="AE123" s="40">
        <f t="shared" si="46"/>
        <v>0</v>
      </c>
      <c r="AG123" s="38">
        <v>18</v>
      </c>
      <c r="AH123" s="40">
        <f>(SUMIFS(Dépenses!$F:$F,Dépenses!$E:$E,$AG123,Dépenses!$C:$C,AH$71)+
SUMIFS(Dépenses!$K:$K,Dépenses!$J:$J,$AG123,Dépenses!$H:$H,AH$71)+
SUMIFS(Dépenses!$P:$P,Dépenses!$O:$O,$AG123,Dépenses!$M:$M,AH$71)+
SUMIFS(Dépenses!$U:$U,Dépenses!$T:$T,$AG123,Dépenses!$R:$R,AH$71))</f>
        <v>0</v>
      </c>
      <c r="AI123" s="40">
        <f>(SUMIFS(Dépenses!$F:$F,Dépenses!$E:$E,$AG123,Dépenses!$C:$C,AI$71)+
SUMIFS(Dépenses!$K:$K,Dépenses!$J:$J,$AG123,Dépenses!$H:$H,AI$71)+
SUMIFS(Dépenses!$P:$P,Dépenses!$O:$O,$AG123,Dépenses!$M:$M,AI$71)+
SUMIFS(Dépenses!$U:$U,Dépenses!$T:$T,$AG123,Dépenses!$R:$R,AI$71))</f>
        <v>0</v>
      </c>
      <c r="AJ123" s="40">
        <f>(SUMIFS(Dépenses!$F:$F,Dépenses!$E:$E,$AG123,Dépenses!$C:$C,AJ$71)+
SUMIFS(Dépenses!$K:$K,Dépenses!$J:$J,$AG123,Dépenses!$H:$H,AJ$71)+
SUMIFS(Dépenses!$P:$P,Dépenses!$O:$O,$AG123,Dépenses!$M:$M,AJ$71)+
SUMIFS(Dépenses!$U:$U,Dépenses!$T:$T,$AG123,Dépenses!$R:$R,AJ$71))</f>
        <v>0</v>
      </c>
      <c r="AK123" s="40">
        <f>(SUMIFS(Dépenses!$F:$F,Dépenses!$E:$E,$AG123,Dépenses!$C:$C,AK$71)+
SUMIFS(Dépenses!$K:$K,Dépenses!$J:$J,$AG123,Dépenses!$H:$H,AK$71)+
SUMIFS(Dépenses!$P:$P,Dépenses!$O:$O,$AG123,Dépenses!$M:$M,AK$71)+
SUMIFS(Dépenses!$U:$U,Dépenses!$T:$T,$AG123,Dépenses!$R:$R,AK$71))</f>
        <v>0</v>
      </c>
      <c r="AL123" s="40">
        <f>(SUMIFS(Dépenses!$F:$F,Dépenses!$E:$E,$AG123,Dépenses!$C:$C,AL$71)+
SUMIFS(Dépenses!$K:$K,Dépenses!$J:$J,$AG123,Dépenses!$H:$H,AL$71)+
SUMIFS(Dépenses!$P:$P,Dépenses!$O:$O,$AG123,Dépenses!$M:$M,AL$71)+
SUMIFS(Dépenses!$U:$U,Dépenses!$T:$T,$AG123,Dépenses!$R:$R,AL$71))</f>
        <v>0</v>
      </c>
      <c r="AM123" s="40">
        <f>(SUMIFS(Dépenses!$F:$F,Dépenses!$E:$E,$AG123,Dépenses!$C:$C,AM$71)+
SUMIFS(Dépenses!$K:$K,Dépenses!$J:$J,$AG123,Dépenses!$H:$H,AM$71)+
SUMIFS(Dépenses!$P:$P,Dépenses!$O:$O,$AG123,Dépenses!$M:$M,AM$71)+
SUMIFS(Dépenses!$U:$U,Dépenses!$T:$T,$AG123,Dépenses!$R:$R,AM$71))</f>
        <v>0</v>
      </c>
      <c r="AN123" s="40">
        <f>(SUMIFS(Dépenses!$F:$F,Dépenses!$E:$E,$AG123,Dépenses!$C:$C,AN$71)+
SUMIFS(Dépenses!$K:$K,Dépenses!$J:$J,$AG123,Dépenses!$H:$H,AN$71)+
SUMIFS(Dépenses!$P:$P,Dépenses!$O:$O,$AG123,Dépenses!$M:$M,AN$71)+
SUMIFS(Dépenses!$U:$U,Dépenses!$T:$T,$AG123,Dépenses!$R:$R,AN$71))</f>
        <v>0</v>
      </c>
      <c r="AO123" s="40">
        <f>(SUMIFS(Dépenses!$F:$F,Dépenses!$E:$E,$AG123,Dépenses!$C:$C,AO$71)+
SUMIFS(Dépenses!$K:$K,Dépenses!$J:$J,$AG123,Dépenses!$H:$H,AO$71)+
SUMIFS(Dépenses!$P:$P,Dépenses!$O:$O,$AG123,Dépenses!$M:$M,AO$71)+
SUMIFS(Dépenses!$U:$U,Dépenses!$T:$T,$AG123,Dépenses!$R:$R,AO$71))</f>
        <v>0</v>
      </c>
      <c r="AP123" s="40">
        <f>(SUMIFS(Dépenses!$F:$F,Dépenses!$E:$E,$AG123,Dépenses!$C:$C,AP$71)+
SUMIFS(Dépenses!$K:$K,Dépenses!$J:$J,$AG123,Dépenses!$H:$H,AP$71)+
SUMIFS(Dépenses!$P:$P,Dépenses!$O:$O,$AG123,Dépenses!$M:$M,AP$71)+
SUMIFS(Dépenses!$U:$U,Dépenses!$T:$T,$AG123,Dépenses!$R:$R,AP$71))</f>
        <v>0</v>
      </c>
      <c r="AQ123" s="40">
        <f>(SUMIFS(Dépenses!$F:$F,Dépenses!$E:$E,$AG123,Dépenses!$C:$C,AQ$71)+
SUMIFS(Dépenses!$K:$K,Dépenses!$J:$J,$AG123,Dépenses!$H:$H,AQ$71)+
SUMIFS(Dépenses!$P:$P,Dépenses!$O:$O,$AG123,Dépenses!$M:$M,AQ$71)+
SUMIFS(Dépenses!$U:$U,Dépenses!$T:$T,$AG123,Dépenses!$R:$R,AQ$71))</f>
        <v>0</v>
      </c>
      <c r="AR123" s="40">
        <f>(SUMIFS(Dépenses!$F:$F,Dépenses!$E:$E,$AG123,Dépenses!$C:$C,AR$71)+
SUMIFS(Dépenses!$K:$K,Dépenses!$J:$J,$AG123,Dépenses!$H:$H,AR$71)+
SUMIFS(Dépenses!$P:$P,Dépenses!$O:$O,$AG123,Dépenses!$M:$M,AR$71)+
SUMIFS(Dépenses!$U:$U,Dépenses!$T:$T,$AG123,Dépenses!$R:$R,AR$71))</f>
        <v>0</v>
      </c>
      <c r="AS123" s="40">
        <f>(SUMIFS(Dépenses!$F:$F,Dépenses!$E:$E,$AG123,Dépenses!$C:$C,AS$71)+
SUMIFS(Dépenses!$K:$K,Dépenses!$J:$J,$AG123,Dépenses!$H:$H,AS$71)+
SUMIFS(Dépenses!$P:$P,Dépenses!$O:$O,$AG123,Dépenses!$M:$M,AS$71)+
SUMIFS(Dépenses!$U:$U,Dépenses!$T:$T,$AG123,Dépenses!$R:$R,AS$71))</f>
        <v>0</v>
      </c>
    </row>
    <row r="124" spans="19:45" x14ac:dyDescent="0.25">
      <c r="S124" s="38">
        <v>19</v>
      </c>
      <c r="T124" s="40">
        <f t="shared" si="46"/>
        <v>0</v>
      </c>
      <c r="U124" s="40">
        <f t="shared" si="46"/>
        <v>0</v>
      </c>
      <c r="V124" s="40">
        <f t="shared" si="46"/>
        <v>0</v>
      </c>
      <c r="W124" s="40">
        <f t="shared" si="46"/>
        <v>0</v>
      </c>
      <c r="X124" s="40">
        <f t="shared" si="46"/>
        <v>0</v>
      </c>
      <c r="Y124" s="40">
        <f t="shared" si="46"/>
        <v>0</v>
      </c>
      <c r="Z124" s="40">
        <f t="shared" si="46"/>
        <v>0</v>
      </c>
      <c r="AA124" s="40">
        <f t="shared" si="46"/>
        <v>0</v>
      </c>
      <c r="AB124" s="40">
        <f t="shared" si="46"/>
        <v>0</v>
      </c>
      <c r="AC124" s="40">
        <f t="shared" si="46"/>
        <v>0</v>
      </c>
      <c r="AD124" s="40">
        <f t="shared" si="46"/>
        <v>0</v>
      </c>
      <c r="AE124" s="40">
        <f t="shared" si="46"/>
        <v>0</v>
      </c>
      <c r="AG124" s="38">
        <v>19</v>
      </c>
      <c r="AH124" s="40">
        <f>(SUMIFS(Dépenses!$F:$F,Dépenses!$E:$E,$AG124,Dépenses!$C:$C,AH$71)+
SUMIFS(Dépenses!$K:$K,Dépenses!$J:$J,$AG124,Dépenses!$H:$H,AH$71)+
SUMIFS(Dépenses!$P:$P,Dépenses!$O:$O,$AG124,Dépenses!$M:$M,AH$71)+
SUMIFS(Dépenses!$U:$U,Dépenses!$T:$T,$AG124,Dépenses!$R:$R,AH$71))</f>
        <v>0</v>
      </c>
      <c r="AI124" s="40">
        <f>(SUMIFS(Dépenses!$F:$F,Dépenses!$E:$E,$AG124,Dépenses!$C:$C,AI$71)+
SUMIFS(Dépenses!$K:$K,Dépenses!$J:$J,$AG124,Dépenses!$H:$H,AI$71)+
SUMIFS(Dépenses!$P:$P,Dépenses!$O:$O,$AG124,Dépenses!$M:$M,AI$71)+
SUMIFS(Dépenses!$U:$U,Dépenses!$T:$T,$AG124,Dépenses!$R:$R,AI$71))</f>
        <v>0</v>
      </c>
      <c r="AJ124" s="40">
        <f>(SUMIFS(Dépenses!$F:$F,Dépenses!$E:$E,$AG124,Dépenses!$C:$C,AJ$71)+
SUMIFS(Dépenses!$K:$K,Dépenses!$J:$J,$AG124,Dépenses!$H:$H,AJ$71)+
SUMIFS(Dépenses!$P:$P,Dépenses!$O:$O,$AG124,Dépenses!$M:$M,AJ$71)+
SUMIFS(Dépenses!$U:$U,Dépenses!$T:$T,$AG124,Dépenses!$R:$R,AJ$71))</f>
        <v>0</v>
      </c>
      <c r="AK124" s="40">
        <f>(SUMIFS(Dépenses!$F:$F,Dépenses!$E:$E,$AG124,Dépenses!$C:$C,AK$71)+
SUMIFS(Dépenses!$K:$K,Dépenses!$J:$J,$AG124,Dépenses!$H:$H,AK$71)+
SUMIFS(Dépenses!$P:$P,Dépenses!$O:$O,$AG124,Dépenses!$M:$M,AK$71)+
SUMIFS(Dépenses!$U:$U,Dépenses!$T:$T,$AG124,Dépenses!$R:$R,AK$71))</f>
        <v>0</v>
      </c>
      <c r="AL124" s="40">
        <f>(SUMIFS(Dépenses!$F:$F,Dépenses!$E:$E,$AG124,Dépenses!$C:$C,AL$71)+
SUMIFS(Dépenses!$K:$K,Dépenses!$J:$J,$AG124,Dépenses!$H:$H,AL$71)+
SUMIFS(Dépenses!$P:$P,Dépenses!$O:$O,$AG124,Dépenses!$M:$M,AL$71)+
SUMIFS(Dépenses!$U:$U,Dépenses!$T:$T,$AG124,Dépenses!$R:$R,AL$71))</f>
        <v>0</v>
      </c>
      <c r="AM124" s="40">
        <f>(SUMIFS(Dépenses!$F:$F,Dépenses!$E:$E,$AG124,Dépenses!$C:$C,AM$71)+
SUMIFS(Dépenses!$K:$K,Dépenses!$J:$J,$AG124,Dépenses!$H:$H,AM$71)+
SUMIFS(Dépenses!$P:$P,Dépenses!$O:$O,$AG124,Dépenses!$M:$M,AM$71)+
SUMIFS(Dépenses!$U:$U,Dépenses!$T:$T,$AG124,Dépenses!$R:$R,AM$71))</f>
        <v>0</v>
      </c>
      <c r="AN124" s="40">
        <f>(SUMIFS(Dépenses!$F:$F,Dépenses!$E:$E,$AG124,Dépenses!$C:$C,AN$71)+
SUMIFS(Dépenses!$K:$K,Dépenses!$J:$J,$AG124,Dépenses!$H:$H,AN$71)+
SUMIFS(Dépenses!$P:$P,Dépenses!$O:$O,$AG124,Dépenses!$M:$M,AN$71)+
SUMIFS(Dépenses!$U:$U,Dépenses!$T:$T,$AG124,Dépenses!$R:$R,AN$71))</f>
        <v>0</v>
      </c>
      <c r="AO124" s="40">
        <f>(SUMIFS(Dépenses!$F:$F,Dépenses!$E:$E,$AG124,Dépenses!$C:$C,AO$71)+
SUMIFS(Dépenses!$K:$K,Dépenses!$J:$J,$AG124,Dépenses!$H:$H,AO$71)+
SUMIFS(Dépenses!$P:$P,Dépenses!$O:$O,$AG124,Dépenses!$M:$M,AO$71)+
SUMIFS(Dépenses!$U:$U,Dépenses!$T:$T,$AG124,Dépenses!$R:$R,AO$71))</f>
        <v>0</v>
      </c>
      <c r="AP124" s="40">
        <f>(SUMIFS(Dépenses!$F:$F,Dépenses!$E:$E,$AG124,Dépenses!$C:$C,AP$71)+
SUMIFS(Dépenses!$K:$K,Dépenses!$J:$J,$AG124,Dépenses!$H:$H,AP$71)+
SUMIFS(Dépenses!$P:$P,Dépenses!$O:$O,$AG124,Dépenses!$M:$M,AP$71)+
SUMIFS(Dépenses!$U:$U,Dépenses!$T:$T,$AG124,Dépenses!$R:$R,AP$71))</f>
        <v>0</v>
      </c>
      <c r="AQ124" s="40">
        <f>(SUMIFS(Dépenses!$F:$F,Dépenses!$E:$E,$AG124,Dépenses!$C:$C,AQ$71)+
SUMIFS(Dépenses!$K:$K,Dépenses!$J:$J,$AG124,Dépenses!$H:$H,AQ$71)+
SUMIFS(Dépenses!$P:$P,Dépenses!$O:$O,$AG124,Dépenses!$M:$M,AQ$71)+
SUMIFS(Dépenses!$U:$U,Dépenses!$T:$T,$AG124,Dépenses!$R:$R,AQ$71))</f>
        <v>0</v>
      </c>
      <c r="AR124" s="40">
        <f>(SUMIFS(Dépenses!$F:$F,Dépenses!$E:$E,$AG124,Dépenses!$C:$C,AR$71)+
SUMIFS(Dépenses!$K:$K,Dépenses!$J:$J,$AG124,Dépenses!$H:$H,AR$71)+
SUMIFS(Dépenses!$P:$P,Dépenses!$O:$O,$AG124,Dépenses!$M:$M,AR$71)+
SUMIFS(Dépenses!$U:$U,Dépenses!$T:$T,$AG124,Dépenses!$R:$R,AR$71))</f>
        <v>0</v>
      </c>
      <c r="AS124" s="40">
        <f>(SUMIFS(Dépenses!$F:$F,Dépenses!$E:$E,$AG124,Dépenses!$C:$C,AS$71)+
SUMIFS(Dépenses!$K:$K,Dépenses!$J:$J,$AG124,Dépenses!$H:$H,AS$71)+
SUMIFS(Dépenses!$P:$P,Dépenses!$O:$O,$AG124,Dépenses!$M:$M,AS$71)+
SUMIFS(Dépenses!$U:$U,Dépenses!$T:$T,$AG124,Dépenses!$R:$R,AS$71))</f>
        <v>0</v>
      </c>
    </row>
    <row r="125" spans="19:45" x14ac:dyDescent="0.25">
      <c r="S125" s="38">
        <v>20</v>
      </c>
      <c r="T125" s="40">
        <f t="shared" si="46"/>
        <v>0</v>
      </c>
      <c r="U125" s="40">
        <f t="shared" si="46"/>
        <v>0</v>
      </c>
      <c r="V125" s="40">
        <f t="shared" si="46"/>
        <v>0</v>
      </c>
      <c r="W125" s="40">
        <f t="shared" si="46"/>
        <v>0</v>
      </c>
      <c r="X125" s="40">
        <f t="shared" si="46"/>
        <v>0</v>
      </c>
      <c r="Y125" s="40">
        <f t="shared" si="46"/>
        <v>0</v>
      </c>
      <c r="Z125" s="40">
        <f t="shared" si="46"/>
        <v>0</v>
      </c>
      <c r="AA125" s="40">
        <f t="shared" si="46"/>
        <v>0</v>
      </c>
      <c r="AB125" s="40">
        <f t="shared" si="46"/>
        <v>0</v>
      </c>
      <c r="AC125" s="40">
        <f t="shared" si="46"/>
        <v>0</v>
      </c>
      <c r="AD125" s="40">
        <f t="shared" si="46"/>
        <v>0</v>
      </c>
      <c r="AE125" s="40">
        <f t="shared" si="46"/>
        <v>0</v>
      </c>
      <c r="AG125" s="38">
        <v>20</v>
      </c>
      <c r="AH125" s="40">
        <f>(SUMIFS(Dépenses!$F:$F,Dépenses!$E:$E,$AG125,Dépenses!$C:$C,AH$71)+
SUMIFS(Dépenses!$K:$K,Dépenses!$J:$J,$AG125,Dépenses!$H:$H,AH$71)+
SUMIFS(Dépenses!$P:$P,Dépenses!$O:$O,$AG125,Dépenses!$M:$M,AH$71)+
SUMIFS(Dépenses!$U:$U,Dépenses!$T:$T,$AG125,Dépenses!$R:$R,AH$71))</f>
        <v>75</v>
      </c>
      <c r="AI125" s="40">
        <f>(SUMIFS(Dépenses!$F:$F,Dépenses!$E:$E,$AG125,Dépenses!$C:$C,AI$71)+
SUMIFS(Dépenses!$K:$K,Dépenses!$J:$J,$AG125,Dépenses!$H:$H,AI$71)+
SUMIFS(Dépenses!$P:$P,Dépenses!$O:$O,$AG125,Dépenses!$M:$M,AI$71)+
SUMIFS(Dépenses!$U:$U,Dépenses!$T:$T,$AG125,Dépenses!$R:$R,AI$71))</f>
        <v>75</v>
      </c>
      <c r="AJ125" s="40">
        <f>(SUMIFS(Dépenses!$F:$F,Dépenses!$E:$E,$AG125,Dépenses!$C:$C,AJ$71)+
SUMIFS(Dépenses!$K:$K,Dépenses!$J:$J,$AG125,Dépenses!$H:$H,AJ$71)+
SUMIFS(Dépenses!$P:$P,Dépenses!$O:$O,$AG125,Dépenses!$M:$M,AJ$71)+
SUMIFS(Dépenses!$U:$U,Dépenses!$T:$T,$AG125,Dépenses!$R:$R,AJ$71))</f>
        <v>75</v>
      </c>
      <c r="AK125" s="40">
        <f>(SUMIFS(Dépenses!$F:$F,Dépenses!$E:$E,$AG125,Dépenses!$C:$C,AK$71)+
SUMIFS(Dépenses!$K:$K,Dépenses!$J:$J,$AG125,Dépenses!$H:$H,AK$71)+
SUMIFS(Dépenses!$P:$P,Dépenses!$O:$O,$AG125,Dépenses!$M:$M,AK$71)+
SUMIFS(Dépenses!$U:$U,Dépenses!$T:$T,$AG125,Dépenses!$R:$R,AK$71))</f>
        <v>75</v>
      </c>
      <c r="AL125" s="40">
        <f>(SUMIFS(Dépenses!$F:$F,Dépenses!$E:$E,$AG125,Dépenses!$C:$C,AL$71)+
SUMIFS(Dépenses!$K:$K,Dépenses!$J:$J,$AG125,Dépenses!$H:$H,AL$71)+
SUMIFS(Dépenses!$P:$P,Dépenses!$O:$O,$AG125,Dépenses!$M:$M,AL$71)+
SUMIFS(Dépenses!$U:$U,Dépenses!$T:$T,$AG125,Dépenses!$R:$R,AL$71))</f>
        <v>75</v>
      </c>
      <c r="AM125" s="40">
        <f>(SUMIFS(Dépenses!$F:$F,Dépenses!$E:$E,$AG125,Dépenses!$C:$C,AM$71)+
SUMIFS(Dépenses!$K:$K,Dépenses!$J:$J,$AG125,Dépenses!$H:$H,AM$71)+
SUMIFS(Dépenses!$P:$P,Dépenses!$O:$O,$AG125,Dépenses!$M:$M,AM$71)+
SUMIFS(Dépenses!$U:$U,Dépenses!$T:$T,$AG125,Dépenses!$R:$R,AM$71))</f>
        <v>75</v>
      </c>
      <c r="AN125" s="40">
        <f>(SUMIFS(Dépenses!$F:$F,Dépenses!$E:$E,$AG125,Dépenses!$C:$C,AN$71)+
SUMIFS(Dépenses!$K:$K,Dépenses!$J:$J,$AG125,Dépenses!$H:$H,AN$71)+
SUMIFS(Dépenses!$P:$P,Dépenses!$O:$O,$AG125,Dépenses!$M:$M,AN$71)+
SUMIFS(Dépenses!$U:$U,Dépenses!$T:$T,$AG125,Dépenses!$R:$R,AN$71))</f>
        <v>75</v>
      </c>
      <c r="AO125" s="40">
        <f>(SUMIFS(Dépenses!$F:$F,Dépenses!$E:$E,$AG125,Dépenses!$C:$C,AO$71)+
SUMIFS(Dépenses!$K:$K,Dépenses!$J:$J,$AG125,Dépenses!$H:$H,AO$71)+
SUMIFS(Dépenses!$P:$P,Dépenses!$O:$O,$AG125,Dépenses!$M:$M,AO$71)+
SUMIFS(Dépenses!$U:$U,Dépenses!$T:$T,$AG125,Dépenses!$R:$R,AO$71))</f>
        <v>75</v>
      </c>
      <c r="AP125" s="40">
        <f>(SUMIFS(Dépenses!$F:$F,Dépenses!$E:$E,$AG125,Dépenses!$C:$C,AP$71)+
SUMIFS(Dépenses!$K:$K,Dépenses!$J:$J,$AG125,Dépenses!$H:$H,AP$71)+
SUMIFS(Dépenses!$P:$P,Dépenses!$O:$O,$AG125,Dépenses!$M:$M,AP$71)+
SUMIFS(Dépenses!$U:$U,Dépenses!$T:$T,$AG125,Dépenses!$R:$R,AP$71))</f>
        <v>75</v>
      </c>
      <c r="AQ125" s="40">
        <f>(SUMIFS(Dépenses!$F:$F,Dépenses!$E:$E,$AG125,Dépenses!$C:$C,AQ$71)+
SUMIFS(Dépenses!$K:$K,Dépenses!$J:$J,$AG125,Dépenses!$H:$H,AQ$71)+
SUMIFS(Dépenses!$P:$P,Dépenses!$O:$O,$AG125,Dépenses!$M:$M,AQ$71)+
SUMIFS(Dépenses!$U:$U,Dépenses!$T:$T,$AG125,Dépenses!$R:$R,AQ$71))</f>
        <v>75</v>
      </c>
      <c r="AR125" s="40">
        <f>(SUMIFS(Dépenses!$F:$F,Dépenses!$E:$E,$AG125,Dépenses!$C:$C,AR$71)+
SUMIFS(Dépenses!$K:$K,Dépenses!$J:$J,$AG125,Dépenses!$H:$H,AR$71)+
SUMIFS(Dépenses!$P:$P,Dépenses!$O:$O,$AG125,Dépenses!$M:$M,AR$71)+
SUMIFS(Dépenses!$U:$U,Dépenses!$T:$T,$AG125,Dépenses!$R:$R,AR$71))</f>
        <v>75</v>
      </c>
      <c r="AS125" s="40">
        <f>(SUMIFS(Dépenses!$F:$F,Dépenses!$E:$E,$AG125,Dépenses!$C:$C,AS$71)+
SUMIFS(Dépenses!$K:$K,Dépenses!$J:$J,$AG125,Dépenses!$H:$H,AS$71)+
SUMIFS(Dépenses!$P:$P,Dépenses!$O:$O,$AG125,Dépenses!$M:$M,AS$71)+
SUMIFS(Dépenses!$U:$U,Dépenses!$T:$T,$AG125,Dépenses!$R:$R,AS$71))</f>
        <v>75</v>
      </c>
    </row>
    <row r="126" spans="19:45" x14ac:dyDescent="0.25">
      <c r="S126" s="38">
        <v>21</v>
      </c>
      <c r="T126" s="40">
        <f t="shared" ref="T126:AE133" si="47">IFERROR(HLOOKUP(DATE($B$2,T$104,$S126),$B$15:$B$16,2,FALSE),0)</f>
        <v>0</v>
      </c>
      <c r="U126" s="40">
        <f t="shared" si="47"/>
        <v>0</v>
      </c>
      <c r="V126" s="40">
        <f t="shared" si="47"/>
        <v>0</v>
      </c>
      <c r="W126" s="40">
        <f t="shared" si="47"/>
        <v>0</v>
      </c>
      <c r="X126" s="40">
        <f t="shared" si="47"/>
        <v>0</v>
      </c>
      <c r="Y126" s="40">
        <f t="shared" si="47"/>
        <v>0</v>
      </c>
      <c r="Z126" s="40">
        <f t="shared" si="47"/>
        <v>0</v>
      </c>
      <c r="AA126" s="40">
        <f t="shared" si="47"/>
        <v>0</v>
      </c>
      <c r="AB126" s="40">
        <f t="shared" si="47"/>
        <v>0</v>
      </c>
      <c r="AC126" s="40">
        <f t="shared" si="47"/>
        <v>0</v>
      </c>
      <c r="AD126" s="40">
        <f t="shared" si="47"/>
        <v>0</v>
      </c>
      <c r="AE126" s="40">
        <f t="shared" si="47"/>
        <v>0</v>
      </c>
      <c r="AG126" s="38">
        <v>21</v>
      </c>
      <c r="AH126" s="40">
        <f>(SUMIFS(Dépenses!$F:$F,Dépenses!$E:$E,$AG126,Dépenses!$C:$C,AH$71)+
SUMIFS(Dépenses!$K:$K,Dépenses!$J:$J,$AG126,Dépenses!$H:$H,AH$71)+
SUMIFS(Dépenses!$P:$P,Dépenses!$O:$O,$AG126,Dépenses!$M:$M,AH$71)+
SUMIFS(Dépenses!$U:$U,Dépenses!$T:$T,$AG126,Dépenses!$R:$R,AH$71))</f>
        <v>100</v>
      </c>
      <c r="AI126" s="40">
        <f>(SUMIFS(Dépenses!$F:$F,Dépenses!$E:$E,$AG126,Dépenses!$C:$C,AI$71)+
SUMIFS(Dépenses!$K:$K,Dépenses!$J:$J,$AG126,Dépenses!$H:$H,AI$71)+
SUMIFS(Dépenses!$P:$P,Dépenses!$O:$O,$AG126,Dépenses!$M:$M,AI$71)+
SUMIFS(Dépenses!$U:$U,Dépenses!$T:$T,$AG126,Dépenses!$R:$R,AI$71))</f>
        <v>100</v>
      </c>
      <c r="AJ126" s="40">
        <f>(SUMIFS(Dépenses!$F:$F,Dépenses!$E:$E,$AG126,Dépenses!$C:$C,AJ$71)+
SUMIFS(Dépenses!$K:$K,Dépenses!$J:$J,$AG126,Dépenses!$H:$H,AJ$71)+
SUMIFS(Dépenses!$P:$P,Dépenses!$O:$O,$AG126,Dépenses!$M:$M,AJ$71)+
SUMIFS(Dépenses!$U:$U,Dépenses!$T:$T,$AG126,Dépenses!$R:$R,AJ$71))</f>
        <v>100</v>
      </c>
      <c r="AK126" s="40">
        <f>(SUMIFS(Dépenses!$F:$F,Dépenses!$E:$E,$AG126,Dépenses!$C:$C,AK$71)+
SUMIFS(Dépenses!$K:$K,Dépenses!$J:$J,$AG126,Dépenses!$H:$H,AK$71)+
SUMIFS(Dépenses!$P:$P,Dépenses!$O:$O,$AG126,Dépenses!$M:$M,AK$71)+
SUMIFS(Dépenses!$U:$U,Dépenses!$T:$T,$AG126,Dépenses!$R:$R,AK$71))</f>
        <v>100</v>
      </c>
      <c r="AL126" s="40">
        <f>(SUMIFS(Dépenses!$F:$F,Dépenses!$E:$E,$AG126,Dépenses!$C:$C,AL$71)+
SUMIFS(Dépenses!$K:$K,Dépenses!$J:$J,$AG126,Dépenses!$H:$H,AL$71)+
SUMIFS(Dépenses!$P:$P,Dépenses!$O:$O,$AG126,Dépenses!$M:$M,AL$71)+
SUMIFS(Dépenses!$U:$U,Dépenses!$T:$T,$AG126,Dépenses!$R:$R,AL$71))</f>
        <v>100</v>
      </c>
      <c r="AM126" s="40">
        <f>(SUMIFS(Dépenses!$F:$F,Dépenses!$E:$E,$AG126,Dépenses!$C:$C,AM$71)+
SUMIFS(Dépenses!$K:$K,Dépenses!$J:$J,$AG126,Dépenses!$H:$H,AM$71)+
SUMIFS(Dépenses!$P:$P,Dépenses!$O:$O,$AG126,Dépenses!$M:$M,AM$71)+
SUMIFS(Dépenses!$U:$U,Dépenses!$T:$T,$AG126,Dépenses!$R:$R,AM$71))</f>
        <v>100</v>
      </c>
      <c r="AN126" s="40">
        <f>(SUMIFS(Dépenses!$F:$F,Dépenses!$E:$E,$AG126,Dépenses!$C:$C,AN$71)+
SUMIFS(Dépenses!$K:$K,Dépenses!$J:$J,$AG126,Dépenses!$H:$H,AN$71)+
SUMIFS(Dépenses!$P:$P,Dépenses!$O:$O,$AG126,Dépenses!$M:$M,AN$71)+
SUMIFS(Dépenses!$U:$U,Dépenses!$T:$T,$AG126,Dépenses!$R:$R,AN$71))</f>
        <v>100</v>
      </c>
      <c r="AO126" s="40">
        <f>(SUMIFS(Dépenses!$F:$F,Dépenses!$E:$E,$AG126,Dépenses!$C:$C,AO$71)+
SUMIFS(Dépenses!$K:$K,Dépenses!$J:$J,$AG126,Dépenses!$H:$H,AO$71)+
SUMIFS(Dépenses!$P:$P,Dépenses!$O:$O,$AG126,Dépenses!$M:$M,AO$71)+
SUMIFS(Dépenses!$U:$U,Dépenses!$T:$T,$AG126,Dépenses!$R:$R,AO$71))</f>
        <v>100</v>
      </c>
      <c r="AP126" s="40">
        <f>(SUMIFS(Dépenses!$F:$F,Dépenses!$E:$E,$AG126,Dépenses!$C:$C,AP$71)+
SUMIFS(Dépenses!$K:$K,Dépenses!$J:$J,$AG126,Dépenses!$H:$H,AP$71)+
SUMIFS(Dépenses!$P:$P,Dépenses!$O:$O,$AG126,Dépenses!$M:$M,AP$71)+
SUMIFS(Dépenses!$U:$U,Dépenses!$T:$T,$AG126,Dépenses!$R:$R,AP$71))</f>
        <v>100</v>
      </c>
      <c r="AQ126" s="40">
        <f>(SUMIFS(Dépenses!$F:$F,Dépenses!$E:$E,$AG126,Dépenses!$C:$C,AQ$71)+
SUMIFS(Dépenses!$K:$K,Dépenses!$J:$J,$AG126,Dépenses!$H:$H,AQ$71)+
SUMIFS(Dépenses!$P:$P,Dépenses!$O:$O,$AG126,Dépenses!$M:$M,AQ$71)+
SUMIFS(Dépenses!$U:$U,Dépenses!$T:$T,$AG126,Dépenses!$R:$R,AQ$71))</f>
        <v>100</v>
      </c>
      <c r="AR126" s="40">
        <f>(SUMIFS(Dépenses!$F:$F,Dépenses!$E:$E,$AG126,Dépenses!$C:$C,AR$71)+
SUMIFS(Dépenses!$K:$K,Dépenses!$J:$J,$AG126,Dépenses!$H:$H,AR$71)+
SUMIFS(Dépenses!$P:$P,Dépenses!$O:$O,$AG126,Dépenses!$M:$M,AR$71)+
SUMIFS(Dépenses!$U:$U,Dépenses!$T:$T,$AG126,Dépenses!$R:$R,AR$71))</f>
        <v>100</v>
      </c>
      <c r="AS126" s="40">
        <f>(SUMIFS(Dépenses!$F:$F,Dépenses!$E:$E,$AG126,Dépenses!$C:$C,AS$71)+
SUMIFS(Dépenses!$K:$K,Dépenses!$J:$J,$AG126,Dépenses!$H:$H,AS$71)+
SUMIFS(Dépenses!$P:$P,Dépenses!$O:$O,$AG126,Dépenses!$M:$M,AS$71)+
SUMIFS(Dépenses!$U:$U,Dépenses!$T:$T,$AG126,Dépenses!$R:$R,AS$71))</f>
        <v>100</v>
      </c>
    </row>
    <row r="127" spans="19:45" x14ac:dyDescent="0.25">
      <c r="S127" s="38">
        <v>22</v>
      </c>
      <c r="T127" s="40">
        <f t="shared" si="47"/>
        <v>0</v>
      </c>
      <c r="U127" s="40">
        <f t="shared" si="47"/>
        <v>0</v>
      </c>
      <c r="V127" s="40">
        <f t="shared" si="47"/>
        <v>0</v>
      </c>
      <c r="W127" s="40">
        <f t="shared" si="47"/>
        <v>0</v>
      </c>
      <c r="X127" s="40">
        <f t="shared" si="47"/>
        <v>0</v>
      </c>
      <c r="Y127" s="40">
        <f t="shared" si="47"/>
        <v>0</v>
      </c>
      <c r="Z127" s="40">
        <f t="shared" si="47"/>
        <v>0</v>
      </c>
      <c r="AA127" s="40">
        <f t="shared" si="47"/>
        <v>0</v>
      </c>
      <c r="AB127" s="40">
        <f t="shared" si="47"/>
        <v>0</v>
      </c>
      <c r="AC127" s="40">
        <f t="shared" si="47"/>
        <v>0</v>
      </c>
      <c r="AD127" s="40">
        <f t="shared" si="47"/>
        <v>0</v>
      </c>
      <c r="AE127" s="40">
        <f t="shared" si="47"/>
        <v>0</v>
      </c>
      <c r="AG127" s="38">
        <v>22</v>
      </c>
      <c r="AH127" s="40">
        <f>(SUMIFS(Dépenses!$F:$F,Dépenses!$E:$E,$AG127,Dépenses!$C:$C,AH$71)+
SUMIFS(Dépenses!$K:$K,Dépenses!$J:$J,$AG127,Dépenses!$H:$H,AH$71)+
SUMIFS(Dépenses!$P:$P,Dépenses!$O:$O,$AG127,Dépenses!$M:$M,AH$71)+
SUMIFS(Dépenses!$U:$U,Dépenses!$T:$T,$AG127,Dépenses!$R:$R,AH$71))</f>
        <v>0</v>
      </c>
      <c r="AI127" s="40">
        <f>(SUMIFS(Dépenses!$F:$F,Dépenses!$E:$E,$AG127,Dépenses!$C:$C,AI$71)+
SUMIFS(Dépenses!$K:$K,Dépenses!$J:$J,$AG127,Dépenses!$H:$H,AI$71)+
SUMIFS(Dépenses!$P:$P,Dépenses!$O:$O,$AG127,Dépenses!$M:$M,AI$71)+
SUMIFS(Dépenses!$U:$U,Dépenses!$T:$T,$AG127,Dépenses!$R:$R,AI$71))</f>
        <v>0</v>
      </c>
      <c r="AJ127" s="40">
        <f>(SUMIFS(Dépenses!$F:$F,Dépenses!$E:$E,$AG127,Dépenses!$C:$C,AJ$71)+
SUMIFS(Dépenses!$K:$K,Dépenses!$J:$J,$AG127,Dépenses!$H:$H,AJ$71)+
SUMIFS(Dépenses!$P:$P,Dépenses!$O:$O,$AG127,Dépenses!$M:$M,AJ$71)+
SUMIFS(Dépenses!$U:$U,Dépenses!$T:$T,$AG127,Dépenses!$R:$R,AJ$71))</f>
        <v>0</v>
      </c>
      <c r="AK127" s="40">
        <f>(SUMIFS(Dépenses!$F:$F,Dépenses!$E:$E,$AG127,Dépenses!$C:$C,AK$71)+
SUMIFS(Dépenses!$K:$K,Dépenses!$J:$J,$AG127,Dépenses!$H:$H,AK$71)+
SUMIFS(Dépenses!$P:$P,Dépenses!$O:$O,$AG127,Dépenses!$M:$M,AK$71)+
SUMIFS(Dépenses!$U:$U,Dépenses!$T:$T,$AG127,Dépenses!$R:$R,AK$71))</f>
        <v>0</v>
      </c>
      <c r="AL127" s="40">
        <f>(SUMIFS(Dépenses!$F:$F,Dépenses!$E:$E,$AG127,Dépenses!$C:$C,AL$71)+
SUMIFS(Dépenses!$K:$K,Dépenses!$J:$J,$AG127,Dépenses!$H:$H,AL$71)+
SUMIFS(Dépenses!$P:$P,Dépenses!$O:$O,$AG127,Dépenses!$M:$M,AL$71)+
SUMIFS(Dépenses!$U:$U,Dépenses!$T:$T,$AG127,Dépenses!$R:$R,AL$71))</f>
        <v>0</v>
      </c>
      <c r="AM127" s="40">
        <f>(SUMIFS(Dépenses!$F:$F,Dépenses!$E:$E,$AG127,Dépenses!$C:$C,AM$71)+
SUMIFS(Dépenses!$K:$K,Dépenses!$J:$J,$AG127,Dépenses!$H:$H,AM$71)+
SUMIFS(Dépenses!$P:$P,Dépenses!$O:$O,$AG127,Dépenses!$M:$M,AM$71)+
SUMIFS(Dépenses!$U:$U,Dépenses!$T:$T,$AG127,Dépenses!$R:$R,AM$71))</f>
        <v>0</v>
      </c>
      <c r="AN127" s="40">
        <f>(SUMIFS(Dépenses!$F:$F,Dépenses!$E:$E,$AG127,Dépenses!$C:$C,AN$71)+
SUMIFS(Dépenses!$K:$K,Dépenses!$J:$J,$AG127,Dépenses!$H:$H,AN$71)+
SUMIFS(Dépenses!$P:$P,Dépenses!$O:$O,$AG127,Dépenses!$M:$M,AN$71)+
SUMIFS(Dépenses!$U:$U,Dépenses!$T:$T,$AG127,Dépenses!$R:$R,AN$71))</f>
        <v>0</v>
      </c>
      <c r="AO127" s="40">
        <f>(SUMIFS(Dépenses!$F:$F,Dépenses!$E:$E,$AG127,Dépenses!$C:$C,AO$71)+
SUMIFS(Dépenses!$K:$K,Dépenses!$J:$J,$AG127,Dépenses!$H:$H,AO$71)+
SUMIFS(Dépenses!$P:$P,Dépenses!$O:$O,$AG127,Dépenses!$M:$M,AO$71)+
SUMIFS(Dépenses!$U:$U,Dépenses!$T:$T,$AG127,Dépenses!$R:$R,AO$71))</f>
        <v>0</v>
      </c>
      <c r="AP127" s="40">
        <f>(SUMIFS(Dépenses!$F:$F,Dépenses!$E:$E,$AG127,Dépenses!$C:$C,AP$71)+
SUMIFS(Dépenses!$K:$K,Dépenses!$J:$J,$AG127,Dépenses!$H:$H,AP$71)+
SUMIFS(Dépenses!$P:$P,Dépenses!$O:$O,$AG127,Dépenses!$M:$M,AP$71)+
SUMIFS(Dépenses!$U:$U,Dépenses!$T:$T,$AG127,Dépenses!$R:$R,AP$71))</f>
        <v>0</v>
      </c>
      <c r="AQ127" s="40">
        <f>(SUMIFS(Dépenses!$F:$F,Dépenses!$E:$E,$AG127,Dépenses!$C:$C,AQ$71)+
SUMIFS(Dépenses!$K:$K,Dépenses!$J:$J,$AG127,Dépenses!$H:$H,AQ$71)+
SUMIFS(Dépenses!$P:$P,Dépenses!$O:$O,$AG127,Dépenses!$M:$M,AQ$71)+
SUMIFS(Dépenses!$U:$U,Dépenses!$T:$T,$AG127,Dépenses!$R:$R,AQ$71))</f>
        <v>0</v>
      </c>
      <c r="AR127" s="40">
        <f>(SUMIFS(Dépenses!$F:$F,Dépenses!$E:$E,$AG127,Dépenses!$C:$C,AR$71)+
SUMIFS(Dépenses!$K:$K,Dépenses!$J:$J,$AG127,Dépenses!$H:$H,AR$71)+
SUMIFS(Dépenses!$P:$P,Dépenses!$O:$O,$AG127,Dépenses!$M:$M,AR$71)+
SUMIFS(Dépenses!$U:$U,Dépenses!$T:$T,$AG127,Dépenses!$R:$R,AR$71))</f>
        <v>0</v>
      </c>
      <c r="AS127" s="40">
        <f>(SUMIFS(Dépenses!$F:$F,Dépenses!$E:$E,$AG127,Dépenses!$C:$C,AS$71)+
SUMIFS(Dépenses!$K:$K,Dépenses!$J:$J,$AG127,Dépenses!$H:$H,AS$71)+
SUMIFS(Dépenses!$P:$P,Dépenses!$O:$O,$AG127,Dépenses!$M:$M,AS$71)+
SUMIFS(Dépenses!$U:$U,Dépenses!$T:$T,$AG127,Dépenses!$R:$R,AS$71))</f>
        <v>0</v>
      </c>
    </row>
    <row r="128" spans="19:45" x14ac:dyDescent="0.25">
      <c r="S128" s="38">
        <v>23</v>
      </c>
      <c r="T128" s="40">
        <f t="shared" si="47"/>
        <v>0</v>
      </c>
      <c r="U128" s="40">
        <f t="shared" si="47"/>
        <v>0</v>
      </c>
      <c r="V128" s="40">
        <f t="shared" si="47"/>
        <v>0</v>
      </c>
      <c r="W128" s="40">
        <f t="shared" si="47"/>
        <v>0</v>
      </c>
      <c r="X128" s="40">
        <f t="shared" si="47"/>
        <v>0</v>
      </c>
      <c r="Y128" s="40">
        <f t="shared" si="47"/>
        <v>0</v>
      </c>
      <c r="Z128" s="40">
        <f t="shared" si="47"/>
        <v>0</v>
      </c>
      <c r="AA128" s="40">
        <f t="shared" si="47"/>
        <v>0</v>
      </c>
      <c r="AB128" s="40">
        <f t="shared" si="47"/>
        <v>0</v>
      </c>
      <c r="AC128" s="40">
        <f t="shared" si="47"/>
        <v>0</v>
      </c>
      <c r="AD128" s="40">
        <f t="shared" si="47"/>
        <v>0</v>
      </c>
      <c r="AE128" s="40">
        <f t="shared" si="47"/>
        <v>0</v>
      </c>
      <c r="AG128" s="38">
        <v>23</v>
      </c>
      <c r="AH128" s="40">
        <f>(SUMIFS(Dépenses!$F:$F,Dépenses!$E:$E,$AG128,Dépenses!$C:$C,AH$71)+
SUMIFS(Dépenses!$K:$K,Dépenses!$J:$J,$AG128,Dépenses!$H:$H,AH$71)+
SUMIFS(Dépenses!$P:$P,Dépenses!$O:$O,$AG128,Dépenses!$M:$M,AH$71)+
SUMIFS(Dépenses!$U:$U,Dépenses!$T:$T,$AG128,Dépenses!$R:$R,AH$71))</f>
        <v>0</v>
      </c>
      <c r="AI128" s="40">
        <f>(SUMIFS(Dépenses!$F:$F,Dépenses!$E:$E,$AG128,Dépenses!$C:$C,AI$71)+
SUMIFS(Dépenses!$K:$K,Dépenses!$J:$J,$AG128,Dépenses!$H:$H,AI$71)+
SUMIFS(Dépenses!$P:$P,Dépenses!$O:$O,$AG128,Dépenses!$M:$M,AI$71)+
SUMIFS(Dépenses!$U:$U,Dépenses!$T:$T,$AG128,Dépenses!$R:$R,AI$71))</f>
        <v>0</v>
      </c>
      <c r="AJ128" s="40">
        <f>(SUMIFS(Dépenses!$F:$F,Dépenses!$E:$E,$AG128,Dépenses!$C:$C,AJ$71)+
SUMIFS(Dépenses!$K:$K,Dépenses!$J:$J,$AG128,Dépenses!$H:$H,AJ$71)+
SUMIFS(Dépenses!$P:$P,Dépenses!$O:$O,$AG128,Dépenses!$M:$M,AJ$71)+
SUMIFS(Dépenses!$U:$U,Dépenses!$T:$T,$AG128,Dépenses!$R:$R,AJ$71))</f>
        <v>0</v>
      </c>
      <c r="AK128" s="40">
        <f>(SUMIFS(Dépenses!$F:$F,Dépenses!$E:$E,$AG128,Dépenses!$C:$C,AK$71)+
SUMIFS(Dépenses!$K:$K,Dépenses!$J:$J,$AG128,Dépenses!$H:$H,AK$71)+
SUMIFS(Dépenses!$P:$P,Dépenses!$O:$O,$AG128,Dépenses!$M:$M,AK$71)+
SUMIFS(Dépenses!$U:$U,Dépenses!$T:$T,$AG128,Dépenses!$R:$R,AK$71))</f>
        <v>0</v>
      </c>
      <c r="AL128" s="40">
        <f>(SUMIFS(Dépenses!$F:$F,Dépenses!$E:$E,$AG128,Dépenses!$C:$C,AL$71)+
SUMIFS(Dépenses!$K:$K,Dépenses!$J:$J,$AG128,Dépenses!$H:$H,AL$71)+
SUMIFS(Dépenses!$P:$P,Dépenses!$O:$O,$AG128,Dépenses!$M:$M,AL$71)+
SUMIFS(Dépenses!$U:$U,Dépenses!$T:$T,$AG128,Dépenses!$R:$R,AL$71))</f>
        <v>0</v>
      </c>
      <c r="AM128" s="40">
        <f>(SUMIFS(Dépenses!$F:$F,Dépenses!$E:$E,$AG128,Dépenses!$C:$C,AM$71)+
SUMIFS(Dépenses!$K:$K,Dépenses!$J:$J,$AG128,Dépenses!$H:$H,AM$71)+
SUMIFS(Dépenses!$P:$P,Dépenses!$O:$O,$AG128,Dépenses!$M:$M,AM$71)+
SUMIFS(Dépenses!$U:$U,Dépenses!$T:$T,$AG128,Dépenses!$R:$R,AM$71))</f>
        <v>0</v>
      </c>
      <c r="AN128" s="40">
        <f>(SUMIFS(Dépenses!$F:$F,Dépenses!$E:$E,$AG128,Dépenses!$C:$C,AN$71)+
SUMIFS(Dépenses!$K:$K,Dépenses!$J:$J,$AG128,Dépenses!$H:$H,AN$71)+
SUMIFS(Dépenses!$P:$P,Dépenses!$O:$O,$AG128,Dépenses!$M:$M,AN$71)+
SUMIFS(Dépenses!$U:$U,Dépenses!$T:$T,$AG128,Dépenses!$R:$R,AN$71))</f>
        <v>0</v>
      </c>
      <c r="AO128" s="40">
        <f>(SUMIFS(Dépenses!$F:$F,Dépenses!$E:$E,$AG128,Dépenses!$C:$C,AO$71)+
SUMIFS(Dépenses!$K:$K,Dépenses!$J:$J,$AG128,Dépenses!$H:$H,AO$71)+
SUMIFS(Dépenses!$P:$P,Dépenses!$O:$O,$AG128,Dépenses!$M:$M,AO$71)+
SUMIFS(Dépenses!$U:$U,Dépenses!$T:$T,$AG128,Dépenses!$R:$R,AO$71))</f>
        <v>0</v>
      </c>
      <c r="AP128" s="40">
        <f>(SUMIFS(Dépenses!$F:$F,Dépenses!$E:$E,$AG128,Dépenses!$C:$C,AP$71)+
SUMIFS(Dépenses!$K:$K,Dépenses!$J:$J,$AG128,Dépenses!$H:$H,AP$71)+
SUMIFS(Dépenses!$P:$P,Dépenses!$O:$O,$AG128,Dépenses!$M:$M,AP$71)+
SUMIFS(Dépenses!$U:$U,Dépenses!$T:$T,$AG128,Dépenses!$R:$R,AP$71))</f>
        <v>0</v>
      </c>
      <c r="AQ128" s="40">
        <f>(SUMIFS(Dépenses!$F:$F,Dépenses!$E:$E,$AG128,Dépenses!$C:$C,AQ$71)+
SUMIFS(Dépenses!$K:$K,Dépenses!$J:$J,$AG128,Dépenses!$H:$H,AQ$71)+
SUMIFS(Dépenses!$P:$P,Dépenses!$O:$O,$AG128,Dépenses!$M:$M,AQ$71)+
SUMIFS(Dépenses!$U:$U,Dépenses!$T:$T,$AG128,Dépenses!$R:$R,AQ$71))</f>
        <v>0</v>
      </c>
      <c r="AR128" s="40">
        <f>(SUMIFS(Dépenses!$F:$F,Dépenses!$E:$E,$AG128,Dépenses!$C:$C,AR$71)+
SUMIFS(Dépenses!$K:$K,Dépenses!$J:$J,$AG128,Dépenses!$H:$H,AR$71)+
SUMIFS(Dépenses!$P:$P,Dépenses!$O:$O,$AG128,Dépenses!$M:$M,AR$71)+
SUMIFS(Dépenses!$U:$U,Dépenses!$T:$T,$AG128,Dépenses!$R:$R,AR$71))</f>
        <v>0</v>
      </c>
      <c r="AS128" s="40">
        <f>(SUMIFS(Dépenses!$F:$F,Dépenses!$E:$E,$AG128,Dépenses!$C:$C,AS$71)+
SUMIFS(Dépenses!$K:$K,Dépenses!$J:$J,$AG128,Dépenses!$H:$H,AS$71)+
SUMIFS(Dépenses!$P:$P,Dépenses!$O:$O,$AG128,Dépenses!$M:$M,AS$71)+
SUMIFS(Dépenses!$U:$U,Dépenses!$T:$T,$AG128,Dépenses!$R:$R,AS$71))</f>
        <v>0</v>
      </c>
    </row>
    <row r="129" spans="19:45" x14ac:dyDescent="0.25">
      <c r="S129" s="38">
        <v>24</v>
      </c>
      <c r="T129" s="40">
        <f t="shared" si="47"/>
        <v>0</v>
      </c>
      <c r="U129" s="40">
        <f t="shared" si="47"/>
        <v>0</v>
      </c>
      <c r="V129" s="40">
        <f t="shared" si="47"/>
        <v>0</v>
      </c>
      <c r="W129" s="40">
        <f t="shared" si="47"/>
        <v>0</v>
      </c>
      <c r="X129" s="40">
        <f t="shared" si="47"/>
        <v>0</v>
      </c>
      <c r="Y129" s="40">
        <f t="shared" si="47"/>
        <v>0</v>
      </c>
      <c r="Z129" s="40">
        <f t="shared" si="47"/>
        <v>0</v>
      </c>
      <c r="AA129" s="40">
        <f t="shared" si="47"/>
        <v>0</v>
      </c>
      <c r="AB129" s="40">
        <f t="shared" si="47"/>
        <v>0</v>
      </c>
      <c r="AC129" s="40">
        <f t="shared" si="47"/>
        <v>0</v>
      </c>
      <c r="AD129" s="40">
        <f t="shared" si="47"/>
        <v>0</v>
      </c>
      <c r="AE129" s="40">
        <f t="shared" si="47"/>
        <v>0</v>
      </c>
      <c r="AG129" s="38">
        <v>24</v>
      </c>
      <c r="AH129" s="40">
        <f>(SUMIFS(Dépenses!$F:$F,Dépenses!$E:$E,$AG129,Dépenses!$C:$C,AH$71)+
SUMIFS(Dépenses!$K:$K,Dépenses!$J:$J,$AG129,Dépenses!$H:$H,AH$71)+
SUMIFS(Dépenses!$P:$P,Dépenses!$O:$O,$AG129,Dépenses!$M:$M,AH$71)+
SUMIFS(Dépenses!$U:$U,Dépenses!$T:$T,$AG129,Dépenses!$R:$R,AH$71))</f>
        <v>0</v>
      </c>
      <c r="AI129" s="40">
        <f>(SUMIFS(Dépenses!$F:$F,Dépenses!$E:$E,$AG129,Dépenses!$C:$C,AI$71)+
SUMIFS(Dépenses!$K:$K,Dépenses!$J:$J,$AG129,Dépenses!$H:$H,AI$71)+
SUMIFS(Dépenses!$P:$P,Dépenses!$O:$O,$AG129,Dépenses!$M:$M,AI$71)+
SUMIFS(Dépenses!$U:$U,Dépenses!$T:$T,$AG129,Dépenses!$R:$R,AI$71))</f>
        <v>0</v>
      </c>
      <c r="AJ129" s="40">
        <f>(SUMIFS(Dépenses!$F:$F,Dépenses!$E:$E,$AG129,Dépenses!$C:$C,AJ$71)+
SUMIFS(Dépenses!$K:$K,Dépenses!$J:$J,$AG129,Dépenses!$H:$H,AJ$71)+
SUMIFS(Dépenses!$P:$P,Dépenses!$O:$O,$AG129,Dépenses!$M:$M,AJ$71)+
SUMIFS(Dépenses!$U:$U,Dépenses!$T:$T,$AG129,Dépenses!$R:$R,AJ$71))</f>
        <v>0</v>
      </c>
      <c r="AK129" s="40">
        <f>(SUMIFS(Dépenses!$F:$F,Dépenses!$E:$E,$AG129,Dépenses!$C:$C,AK$71)+
SUMIFS(Dépenses!$K:$K,Dépenses!$J:$J,$AG129,Dépenses!$H:$H,AK$71)+
SUMIFS(Dépenses!$P:$P,Dépenses!$O:$O,$AG129,Dépenses!$M:$M,AK$71)+
SUMIFS(Dépenses!$U:$U,Dépenses!$T:$T,$AG129,Dépenses!$R:$R,AK$71))</f>
        <v>0</v>
      </c>
      <c r="AL129" s="40">
        <f>(SUMIFS(Dépenses!$F:$F,Dépenses!$E:$E,$AG129,Dépenses!$C:$C,AL$71)+
SUMIFS(Dépenses!$K:$K,Dépenses!$J:$J,$AG129,Dépenses!$H:$H,AL$71)+
SUMIFS(Dépenses!$P:$P,Dépenses!$O:$O,$AG129,Dépenses!$M:$M,AL$71)+
SUMIFS(Dépenses!$U:$U,Dépenses!$T:$T,$AG129,Dépenses!$R:$R,AL$71))</f>
        <v>0</v>
      </c>
      <c r="AM129" s="40">
        <f>(SUMIFS(Dépenses!$F:$F,Dépenses!$E:$E,$AG129,Dépenses!$C:$C,AM$71)+
SUMIFS(Dépenses!$K:$K,Dépenses!$J:$J,$AG129,Dépenses!$H:$H,AM$71)+
SUMIFS(Dépenses!$P:$P,Dépenses!$O:$O,$AG129,Dépenses!$M:$M,AM$71)+
SUMIFS(Dépenses!$U:$U,Dépenses!$T:$T,$AG129,Dépenses!$R:$R,AM$71))</f>
        <v>0</v>
      </c>
      <c r="AN129" s="40">
        <f>(SUMIFS(Dépenses!$F:$F,Dépenses!$E:$E,$AG129,Dépenses!$C:$C,AN$71)+
SUMIFS(Dépenses!$K:$K,Dépenses!$J:$J,$AG129,Dépenses!$H:$H,AN$71)+
SUMIFS(Dépenses!$P:$P,Dépenses!$O:$O,$AG129,Dépenses!$M:$M,AN$71)+
SUMIFS(Dépenses!$U:$U,Dépenses!$T:$T,$AG129,Dépenses!$R:$R,AN$71))</f>
        <v>0</v>
      </c>
      <c r="AO129" s="40">
        <f>(SUMIFS(Dépenses!$F:$F,Dépenses!$E:$E,$AG129,Dépenses!$C:$C,AO$71)+
SUMIFS(Dépenses!$K:$K,Dépenses!$J:$J,$AG129,Dépenses!$H:$H,AO$71)+
SUMIFS(Dépenses!$P:$P,Dépenses!$O:$O,$AG129,Dépenses!$M:$M,AO$71)+
SUMIFS(Dépenses!$U:$U,Dépenses!$T:$T,$AG129,Dépenses!$R:$R,AO$71))</f>
        <v>0</v>
      </c>
      <c r="AP129" s="40">
        <f>(SUMIFS(Dépenses!$F:$F,Dépenses!$E:$E,$AG129,Dépenses!$C:$C,AP$71)+
SUMIFS(Dépenses!$K:$K,Dépenses!$J:$J,$AG129,Dépenses!$H:$H,AP$71)+
SUMIFS(Dépenses!$P:$P,Dépenses!$O:$O,$AG129,Dépenses!$M:$M,AP$71)+
SUMIFS(Dépenses!$U:$U,Dépenses!$T:$T,$AG129,Dépenses!$R:$R,AP$71))</f>
        <v>0</v>
      </c>
      <c r="AQ129" s="40">
        <f>(SUMIFS(Dépenses!$F:$F,Dépenses!$E:$E,$AG129,Dépenses!$C:$C,AQ$71)+
SUMIFS(Dépenses!$K:$K,Dépenses!$J:$J,$AG129,Dépenses!$H:$H,AQ$71)+
SUMIFS(Dépenses!$P:$P,Dépenses!$O:$O,$AG129,Dépenses!$M:$M,AQ$71)+
SUMIFS(Dépenses!$U:$U,Dépenses!$T:$T,$AG129,Dépenses!$R:$R,AQ$71))</f>
        <v>0</v>
      </c>
      <c r="AR129" s="40">
        <f>(SUMIFS(Dépenses!$F:$F,Dépenses!$E:$E,$AG129,Dépenses!$C:$C,AR$71)+
SUMIFS(Dépenses!$K:$K,Dépenses!$J:$J,$AG129,Dépenses!$H:$H,AR$71)+
SUMIFS(Dépenses!$P:$P,Dépenses!$O:$O,$AG129,Dépenses!$M:$M,AR$71)+
SUMIFS(Dépenses!$U:$U,Dépenses!$T:$T,$AG129,Dépenses!$R:$R,AR$71))</f>
        <v>0</v>
      </c>
      <c r="AS129" s="40">
        <f>(SUMIFS(Dépenses!$F:$F,Dépenses!$E:$E,$AG129,Dépenses!$C:$C,AS$71)+
SUMIFS(Dépenses!$K:$K,Dépenses!$J:$J,$AG129,Dépenses!$H:$H,AS$71)+
SUMIFS(Dépenses!$P:$P,Dépenses!$O:$O,$AG129,Dépenses!$M:$M,AS$71)+
SUMIFS(Dépenses!$U:$U,Dépenses!$T:$T,$AG129,Dépenses!$R:$R,AS$71))</f>
        <v>0</v>
      </c>
    </row>
    <row r="130" spans="19:45" x14ac:dyDescent="0.25">
      <c r="S130" s="38">
        <v>25</v>
      </c>
      <c r="T130" s="40">
        <f t="shared" si="47"/>
        <v>0</v>
      </c>
      <c r="U130" s="40">
        <f t="shared" si="47"/>
        <v>0</v>
      </c>
      <c r="V130" s="40">
        <f t="shared" si="47"/>
        <v>0</v>
      </c>
      <c r="W130" s="40">
        <f t="shared" si="47"/>
        <v>0</v>
      </c>
      <c r="X130" s="40">
        <f t="shared" si="47"/>
        <v>0</v>
      </c>
      <c r="Y130" s="40">
        <f t="shared" si="47"/>
        <v>0</v>
      </c>
      <c r="Z130" s="40">
        <f t="shared" si="47"/>
        <v>0</v>
      </c>
      <c r="AA130" s="40">
        <f t="shared" si="47"/>
        <v>0</v>
      </c>
      <c r="AB130" s="40">
        <f t="shared" si="47"/>
        <v>0</v>
      </c>
      <c r="AC130" s="40">
        <f t="shared" si="47"/>
        <v>0</v>
      </c>
      <c r="AD130" s="40">
        <f t="shared" si="47"/>
        <v>0</v>
      </c>
      <c r="AE130" s="40">
        <f t="shared" si="47"/>
        <v>0</v>
      </c>
      <c r="AG130" s="38">
        <v>25</v>
      </c>
      <c r="AH130" s="40">
        <f>(SUMIFS(Dépenses!$F:$F,Dépenses!$E:$E,$AG130,Dépenses!$C:$C,AH$71)+
SUMIFS(Dépenses!$K:$K,Dépenses!$J:$J,$AG130,Dépenses!$H:$H,AH$71)+
SUMIFS(Dépenses!$P:$P,Dépenses!$O:$O,$AG130,Dépenses!$M:$M,AH$71)+
SUMIFS(Dépenses!$U:$U,Dépenses!$T:$T,$AG130,Dépenses!$R:$R,AH$71))</f>
        <v>0</v>
      </c>
      <c r="AI130" s="40">
        <f>(SUMIFS(Dépenses!$F:$F,Dépenses!$E:$E,$AG130,Dépenses!$C:$C,AI$71)+
SUMIFS(Dépenses!$K:$K,Dépenses!$J:$J,$AG130,Dépenses!$H:$H,AI$71)+
SUMIFS(Dépenses!$P:$P,Dépenses!$O:$O,$AG130,Dépenses!$M:$M,AI$71)+
SUMIFS(Dépenses!$U:$U,Dépenses!$T:$T,$AG130,Dépenses!$R:$R,AI$71))</f>
        <v>0</v>
      </c>
      <c r="AJ130" s="40">
        <f>(SUMIFS(Dépenses!$F:$F,Dépenses!$E:$E,$AG130,Dépenses!$C:$C,AJ$71)+
SUMIFS(Dépenses!$K:$K,Dépenses!$J:$J,$AG130,Dépenses!$H:$H,AJ$71)+
SUMIFS(Dépenses!$P:$P,Dépenses!$O:$O,$AG130,Dépenses!$M:$M,AJ$71)+
SUMIFS(Dépenses!$U:$U,Dépenses!$T:$T,$AG130,Dépenses!$R:$R,AJ$71))</f>
        <v>0</v>
      </c>
      <c r="AK130" s="40">
        <f>(SUMIFS(Dépenses!$F:$F,Dépenses!$E:$E,$AG130,Dépenses!$C:$C,AK$71)+
SUMIFS(Dépenses!$K:$K,Dépenses!$J:$J,$AG130,Dépenses!$H:$H,AK$71)+
SUMIFS(Dépenses!$P:$P,Dépenses!$O:$O,$AG130,Dépenses!$M:$M,AK$71)+
SUMIFS(Dépenses!$U:$U,Dépenses!$T:$T,$AG130,Dépenses!$R:$R,AK$71))</f>
        <v>0</v>
      </c>
      <c r="AL130" s="40">
        <f>(SUMIFS(Dépenses!$F:$F,Dépenses!$E:$E,$AG130,Dépenses!$C:$C,AL$71)+
SUMIFS(Dépenses!$K:$K,Dépenses!$J:$J,$AG130,Dépenses!$H:$H,AL$71)+
SUMIFS(Dépenses!$P:$P,Dépenses!$O:$O,$AG130,Dépenses!$M:$M,AL$71)+
SUMIFS(Dépenses!$U:$U,Dépenses!$T:$T,$AG130,Dépenses!$R:$R,AL$71))</f>
        <v>0</v>
      </c>
      <c r="AM130" s="40">
        <f>(SUMIFS(Dépenses!$F:$F,Dépenses!$E:$E,$AG130,Dépenses!$C:$C,AM$71)+
SUMIFS(Dépenses!$K:$K,Dépenses!$J:$J,$AG130,Dépenses!$H:$H,AM$71)+
SUMIFS(Dépenses!$P:$P,Dépenses!$O:$O,$AG130,Dépenses!$M:$M,AM$71)+
SUMIFS(Dépenses!$U:$U,Dépenses!$T:$T,$AG130,Dépenses!$R:$R,AM$71))</f>
        <v>0</v>
      </c>
      <c r="AN130" s="40">
        <f>(SUMIFS(Dépenses!$F:$F,Dépenses!$E:$E,$AG130,Dépenses!$C:$C,AN$71)+
SUMIFS(Dépenses!$K:$K,Dépenses!$J:$J,$AG130,Dépenses!$H:$H,AN$71)+
SUMIFS(Dépenses!$P:$P,Dépenses!$O:$O,$AG130,Dépenses!$M:$M,AN$71)+
SUMIFS(Dépenses!$U:$U,Dépenses!$T:$T,$AG130,Dépenses!$R:$R,AN$71))</f>
        <v>0</v>
      </c>
      <c r="AO130" s="40">
        <f>(SUMIFS(Dépenses!$F:$F,Dépenses!$E:$E,$AG130,Dépenses!$C:$C,AO$71)+
SUMIFS(Dépenses!$K:$K,Dépenses!$J:$J,$AG130,Dépenses!$H:$H,AO$71)+
SUMIFS(Dépenses!$P:$P,Dépenses!$O:$O,$AG130,Dépenses!$M:$M,AO$71)+
SUMIFS(Dépenses!$U:$U,Dépenses!$T:$T,$AG130,Dépenses!$R:$R,AO$71))</f>
        <v>700</v>
      </c>
      <c r="AP130" s="40">
        <f>(SUMIFS(Dépenses!$F:$F,Dépenses!$E:$E,$AG130,Dépenses!$C:$C,AP$71)+
SUMIFS(Dépenses!$K:$K,Dépenses!$J:$J,$AG130,Dépenses!$H:$H,AP$71)+
SUMIFS(Dépenses!$P:$P,Dépenses!$O:$O,$AG130,Dépenses!$M:$M,AP$71)+
SUMIFS(Dépenses!$U:$U,Dépenses!$T:$T,$AG130,Dépenses!$R:$R,AP$71))</f>
        <v>0</v>
      </c>
      <c r="AQ130" s="40">
        <f>(SUMIFS(Dépenses!$F:$F,Dépenses!$E:$E,$AG130,Dépenses!$C:$C,AQ$71)+
SUMIFS(Dépenses!$K:$K,Dépenses!$J:$J,$AG130,Dépenses!$H:$H,AQ$71)+
SUMIFS(Dépenses!$P:$P,Dépenses!$O:$O,$AG130,Dépenses!$M:$M,AQ$71)+
SUMIFS(Dépenses!$U:$U,Dépenses!$T:$T,$AG130,Dépenses!$R:$R,AQ$71))</f>
        <v>0</v>
      </c>
      <c r="AR130" s="40">
        <f>(SUMIFS(Dépenses!$F:$F,Dépenses!$E:$E,$AG130,Dépenses!$C:$C,AR$71)+
SUMIFS(Dépenses!$K:$K,Dépenses!$J:$J,$AG130,Dépenses!$H:$H,AR$71)+
SUMIFS(Dépenses!$P:$P,Dépenses!$O:$O,$AG130,Dépenses!$M:$M,AR$71)+
SUMIFS(Dépenses!$U:$U,Dépenses!$T:$T,$AG130,Dépenses!$R:$R,AR$71))</f>
        <v>0</v>
      </c>
      <c r="AS130" s="40">
        <f>(SUMIFS(Dépenses!$F:$F,Dépenses!$E:$E,$AG130,Dépenses!$C:$C,AS$71)+
SUMIFS(Dépenses!$K:$K,Dépenses!$J:$J,$AG130,Dépenses!$H:$H,AS$71)+
SUMIFS(Dépenses!$P:$P,Dépenses!$O:$O,$AG130,Dépenses!$M:$M,AS$71)+
SUMIFS(Dépenses!$U:$U,Dépenses!$T:$T,$AG130,Dépenses!$R:$R,AS$71))</f>
        <v>0</v>
      </c>
    </row>
    <row r="131" spans="19:45" x14ac:dyDescent="0.25">
      <c r="S131" s="38">
        <v>26</v>
      </c>
      <c r="T131" s="40">
        <f t="shared" si="47"/>
        <v>0</v>
      </c>
      <c r="U131" s="40">
        <f t="shared" si="47"/>
        <v>0</v>
      </c>
      <c r="V131" s="40">
        <f t="shared" si="47"/>
        <v>0</v>
      </c>
      <c r="W131" s="40">
        <f t="shared" si="47"/>
        <v>0</v>
      </c>
      <c r="X131" s="40">
        <f t="shared" si="47"/>
        <v>0</v>
      </c>
      <c r="Y131" s="40">
        <f t="shared" si="47"/>
        <v>0</v>
      </c>
      <c r="Z131" s="40">
        <f t="shared" si="47"/>
        <v>0</v>
      </c>
      <c r="AA131" s="40">
        <f t="shared" si="47"/>
        <v>0</v>
      </c>
      <c r="AB131" s="40">
        <f t="shared" si="47"/>
        <v>0</v>
      </c>
      <c r="AC131" s="40">
        <f t="shared" si="47"/>
        <v>0</v>
      </c>
      <c r="AD131" s="40">
        <f t="shared" si="47"/>
        <v>0</v>
      </c>
      <c r="AE131" s="40">
        <f t="shared" si="47"/>
        <v>0</v>
      </c>
      <c r="AG131" s="38">
        <v>26</v>
      </c>
      <c r="AH131" s="40">
        <f>(SUMIFS(Dépenses!$F:$F,Dépenses!$E:$E,$AG131,Dépenses!$C:$C,AH$71)+
SUMIFS(Dépenses!$K:$K,Dépenses!$J:$J,$AG131,Dépenses!$H:$H,AH$71)+
SUMIFS(Dépenses!$P:$P,Dépenses!$O:$O,$AG131,Dépenses!$M:$M,AH$71)+
SUMIFS(Dépenses!$U:$U,Dépenses!$T:$T,$AG131,Dépenses!$R:$R,AH$71))</f>
        <v>0</v>
      </c>
      <c r="AI131" s="40">
        <f>(SUMIFS(Dépenses!$F:$F,Dépenses!$E:$E,$AG131,Dépenses!$C:$C,AI$71)+
SUMIFS(Dépenses!$K:$K,Dépenses!$J:$J,$AG131,Dépenses!$H:$H,AI$71)+
SUMIFS(Dépenses!$P:$P,Dépenses!$O:$O,$AG131,Dépenses!$M:$M,AI$71)+
SUMIFS(Dépenses!$U:$U,Dépenses!$T:$T,$AG131,Dépenses!$R:$R,AI$71))</f>
        <v>0</v>
      </c>
      <c r="AJ131" s="40">
        <f>(SUMIFS(Dépenses!$F:$F,Dépenses!$E:$E,$AG131,Dépenses!$C:$C,AJ$71)+
SUMIFS(Dépenses!$K:$K,Dépenses!$J:$J,$AG131,Dépenses!$H:$H,AJ$71)+
SUMIFS(Dépenses!$P:$P,Dépenses!$O:$O,$AG131,Dépenses!$M:$M,AJ$71)+
SUMIFS(Dépenses!$U:$U,Dépenses!$T:$T,$AG131,Dépenses!$R:$R,AJ$71))</f>
        <v>0</v>
      </c>
      <c r="AK131" s="40">
        <f>(SUMIFS(Dépenses!$F:$F,Dépenses!$E:$E,$AG131,Dépenses!$C:$C,AK$71)+
SUMIFS(Dépenses!$K:$K,Dépenses!$J:$J,$AG131,Dépenses!$H:$H,AK$71)+
SUMIFS(Dépenses!$P:$P,Dépenses!$O:$O,$AG131,Dépenses!$M:$M,AK$71)+
SUMIFS(Dépenses!$U:$U,Dépenses!$T:$T,$AG131,Dépenses!$R:$R,AK$71))</f>
        <v>0</v>
      </c>
      <c r="AL131" s="40">
        <f>(SUMIFS(Dépenses!$F:$F,Dépenses!$E:$E,$AG131,Dépenses!$C:$C,AL$71)+
SUMIFS(Dépenses!$K:$K,Dépenses!$J:$J,$AG131,Dépenses!$H:$H,AL$71)+
SUMIFS(Dépenses!$P:$P,Dépenses!$O:$O,$AG131,Dépenses!$M:$M,AL$71)+
SUMIFS(Dépenses!$U:$U,Dépenses!$T:$T,$AG131,Dépenses!$R:$R,AL$71))</f>
        <v>0</v>
      </c>
      <c r="AM131" s="40">
        <f>(SUMIFS(Dépenses!$F:$F,Dépenses!$E:$E,$AG131,Dépenses!$C:$C,AM$71)+
SUMIFS(Dépenses!$K:$K,Dépenses!$J:$J,$AG131,Dépenses!$H:$H,AM$71)+
SUMIFS(Dépenses!$P:$P,Dépenses!$O:$O,$AG131,Dépenses!$M:$M,AM$71)+
SUMIFS(Dépenses!$U:$U,Dépenses!$T:$T,$AG131,Dépenses!$R:$R,AM$71))</f>
        <v>0</v>
      </c>
      <c r="AN131" s="40">
        <f>(SUMIFS(Dépenses!$F:$F,Dépenses!$E:$E,$AG131,Dépenses!$C:$C,AN$71)+
SUMIFS(Dépenses!$K:$K,Dépenses!$J:$J,$AG131,Dépenses!$H:$H,AN$71)+
SUMIFS(Dépenses!$P:$P,Dépenses!$O:$O,$AG131,Dépenses!$M:$M,AN$71)+
SUMIFS(Dépenses!$U:$U,Dépenses!$T:$T,$AG131,Dépenses!$R:$R,AN$71))</f>
        <v>0</v>
      </c>
      <c r="AO131" s="40">
        <f>(SUMIFS(Dépenses!$F:$F,Dépenses!$E:$E,$AG131,Dépenses!$C:$C,AO$71)+
SUMIFS(Dépenses!$K:$K,Dépenses!$J:$J,$AG131,Dépenses!$H:$H,AO$71)+
SUMIFS(Dépenses!$P:$P,Dépenses!$O:$O,$AG131,Dépenses!$M:$M,AO$71)+
SUMIFS(Dépenses!$U:$U,Dépenses!$T:$T,$AG131,Dépenses!$R:$R,AO$71))</f>
        <v>0</v>
      </c>
      <c r="AP131" s="40">
        <f>(SUMIFS(Dépenses!$F:$F,Dépenses!$E:$E,$AG131,Dépenses!$C:$C,AP$71)+
SUMIFS(Dépenses!$K:$K,Dépenses!$J:$J,$AG131,Dépenses!$H:$H,AP$71)+
SUMIFS(Dépenses!$P:$P,Dépenses!$O:$O,$AG131,Dépenses!$M:$M,AP$71)+
SUMIFS(Dépenses!$U:$U,Dépenses!$T:$T,$AG131,Dépenses!$R:$R,AP$71))</f>
        <v>0</v>
      </c>
      <c r="AQ131" s="40">
        <f>(SUMIFS(Dépenses!$F:$F,Dépenses!$E:$E,$AG131,Dépenses!$C:$C,AQ$71)+
SUMIFS(Dépenses!$K:$K,Dépenses!$J:$J,$AG131,Dépenses!$H:$H,AQ$71)+
SUMIFS(Dépenses!$P:$P,Dépenses!$O:$O,$AG131,Dépenses!$M:$M,AQ$71)+
SUMIFS(Dépenses!$U:$U,Dépenses!$T:$T,$AG131,Dépenses!$R:$R,AQ$71))</f>
        <v>0</v>
      </c>
      <c r="AR131" s="40">
        <f>(SUMIFS(Dépenses!$F:$F,Dépenses!$E:$E,$AG131,Dépenses!$C:$C,AR$71)+
SUMIFS(Dépenses!$K:$K,Dépenses!$J:$J,$AG131,Dépenses!$H:$H,AR$71)+
SUMIFS(Dépenses!$P:$P,Dépenses!$O:$O,$AG131,Dépenses!$M:$M,AR$71)+
SUMIFS(Dépenses!$U:$U,Dépenses!$T:$T,$AG131,Dépenses!$R:$R,AR$71))</f>
        <v>0</v>
      </c>
      <c r="AS131" s="40">
        <f>(SUMIFS(Dépenses!$F:$F,Dépenses!$E:$E,$AG131,Dépenses!$C:$C,AS$71)+
SUMIFS(Dépenses!$K:$K,Dépenses!$J:$J,$AG131,Dépenses!$H:$H,AS$71)+
SUMIFS(Dépenses!$P:$P,Dépenses!$O:$O,$AG131,Dépenses!$M:$M,AS$71)+
SUMIFS(Dépenses!$U:$U,Dépenses!$T:$T,$AG131,Dépenses!$R:$R,AS$71))</f>
        <v>0</v>
      </c>
    </row>
    <row r="132" spans="19:45" x14ac:dyDescent="0.25">
      <c r="S132" s="38">
        <v>27</v>
      </c>
      <c r="T132" s="40">
        <f t="shared" si="47"/>
        <v>0</v>
      </c>
      <c r="U132" s="40">
        <f t="shared" si="47"/>
        <v>0</v>
      </c>
      <c r="V132" s="40">
        <f t="shared" si="47"/>
        <v>0</v>
      </c>
      <c r="W132" s="40">
        <f t="shared" si="47"/>
        <v>0</v>
      </c>
      <c r="X132" s="40">
        <f t="shared" si="47"/>
        <v>0</v>
      </c>
      <c r="Y132" s="40">
        <f t="shared" si="47"/>
        <v>0</v>
      </c>
      <c r="Z132" s="40">
        <f t="shared" si="47"/>
        <v>0</v>
      </c>
      <c r="AA132" s="40">
        <f t="shared" si="47"/>
        <v>0</v>
      </c>
      <c r="AB132" s="40">
        <f t="shared" si="47"/>
        <v>0</v>
      </c>
      <c r="AC132" s="40">
        <f t="shared" si="47"/>
        <v>0</v>
      </c>
      <c r="AD132" s="40">
        <f t="shared" si="47"/>
        <v>0</v>
      </c>
      <c r="AE132" s="40">
        <f t="shared" si="47"/>
        <v>0</v>
      </c>
      <c r="AG132" s="38">
        <v>27</v>
      </c>
      <c r="AH132" s="40">
        <f>(SUMIFS(Dépenses!$F:$F,Dépenses!$E:$E,$AG132,Dépenses!$C:$C,AH$71)+
SUMIFS(Dépenses!$K:$K,Dépenses!$J:$J,$AG132,Dépenses!$H:$H,AH$71)+
SUMIFS(Dépenses!$P:$P,Dépenses!$O:$O,$AG132,Dépenses!$M:$M,AH$71)+
SUMIFS(Dépenses!$U:$U,Dépenses!$T:$T,$AG132,Dépenses!$R:$R,AH$71))</f>
        <v>0</v>
      </c>
      <c r="AI132" s="40">
        <f>(SUMIFS(Dépenses!$F:$F,Dépenses!$E:$E,$AG132,Dépenses!$C:$C,AI$71)+
SUMIFS(Dépenses!$K:$K,Dépenses!$J:$J,$AG132,Dépenses!$H:$H,AI$71)+
SUMIFS(Dépenses!$P:$P,Dépenses!$O:$O,$AG132,Dépenses!$M:$M,AI$71)+
SUMIFS(Dépenses!$U:$U,Dépenses!$T:$T,$AG132,Dépenses!$R:$R,AI$71))</f>
        <v>0</v>
      </c>
      <c r="AJ132" s="40">
        <f>(SUMIFS(Dépenses!$F:$F,Dépenses!$E:$E,$AG132,Dépenses!$C:$C,AJ$71)+
SUMIFS(Dépenses!$K:$K,Dépenses!$J:$J,$AG132,Dépenses!$H:$H,AJ$71)+
SUMIFS(Dépenses!$P:$P,Dépenses!$O:$O,$AG132,Dépenses!$M:$M,AJ$71)+
SUMIFS(Dépenses!$U:$U,Dépenses!$T:$T,$AG132,Dépenses!$R:$R,AJ$71))</f>
        <v>0</v>
      </c>
      <c r="AK132" s="40">
        <f>(SUMIFS(Dépenses!$F:$F,Dépenses!$E:$E,$AG132,Dépenses!$C:$C,AK$71)+
SUMIFS(Dépenses!$K:$K,Dépenses!$J:$J,$AG132,Dépenses!$H:$H,AK$71)+
SUMIFS(Dépenses!$P:$P,Dépenses!$O:$O,$AG132,Dépenses!$M:$M,AK$71)+
SUMIFS(Dépenses!$U:$U,Dépenses!$T:$T,$AG132,Dépenses!$R:$R,AK$71))</f>
        <v>0</v>
      </c>
      <c r="AL132" s="40">
        <f>(SUMIFS(Dépenses!$F:$F,Dépenses!$E:$E,$AG132,Dépenses!$C:$C,AL$71)+
SUMIFS(Dépenses!$K:$K,Dépenses!$J:$J,$AG132,Dépenses!$H:$H,AL$71)+
SUMIFS(Dépenses!$P:$P,Dépenses!$O:$O,$AG132,Dépenses!$M:$M,AL$71)+
SUMIFS(Dépenses!$U:$U,Dépenses!$T:$T,$AG132,Dépenses!$R:$R,AL$71))</f>
        <v>0</v>
      </c>
      <c r="AM132" s="40">
        <f>(SUMIFS(Dépenses!$F:$F,Dépenses!$E:$E,$AG132,Dépenses!$C:$C,AM$71)+
SUMIFS(Dépenses!$K:$K,Dépenses!$J:$J,$AG132,Dépenses!$H:$H,AM$71)+
SUMIFS(Dépenses!$P:$P,Dépenses!$O:$O,$AG132,Dépenses!$M:$M,AM$71)+
SUMIFS(Dépenses!$U:$U,Dépenses!$T:$T,$AG132,Dépenses!$R:$R,AM$71))</f>
        <v>0</v>
      </c>
      <c r="AN132" s="40">
        <f>(SUMIFS(Dépenses!$F:$F,Dépenses!$E:$E,$AG132,Dépenses!$C:$C,AN$71)+
SUMIFS(Dépenses!$K:$K,Dépenses!$J:$J,$AG132,Dépenses!$H:$H,AN$71)+
SUMIFS(Dépenses!$P:$P,Dépenses!$O:$O,$AG132,Dépenses!$M:$M,AN$71)+
SUMIFS(Dépenses!$U:$U,Dépenses!$T:$T,$AG132,Dépenses!$R:$R,AN$71))</f>
        <v>0</v>
      </c>
      <c r="AO132" s="40">
        <f>(SUMIFS(Dépenses!$F:$F,Dépenses!$E:$E,$AG132,Dépenses!$C:$C,AO$71)+
SUMIFS(Dépenses!$K:$K,Dépenses!$J:$J,$AG132,Dépenses!$H:$H,AO$71)+
SUMIFS(Dépenses!$P:$P,Dépenses!$O:$O,$AG132,Dépenses!$M:$M,AO$71)+
SUMIFS(Dépenses!$U:$U,Dépenses!$T:$T,$AG132,Dépenses!$R:$R,AO$71))</f>
        <v>200</v>
      </c>
      <c r="AP132" s="40">
        <f>(SUMIFS(Dépenses!$F:$F,Dépenses!$E:$E,$AG132,Dépenses!$C:$C,AP$71)+
SUMIFS(Dépenses!$K:$K,Dépenses!$J:$J,$AG132,Dépenses!$H:$H,AP$71)+
SUMIFS(Dépenses!$P:$P,Dépenses!$O:$O,$AG132,Dépenses!$M:$M,AP$71)+
SUMIFS(Dépenses!$U:$U,Dépenses!$T:$T,$AG132,Dépenses!$R:$R,AP$71))</f>
        <v>0</v>
      </c>
      <c r="AQ132" s="40">
        <f>(SUMIFS(Dépenses!$F:$F,Dépenses!$E:$E,$AG132,Dépenses!$C:$C,AQ$71)+
SUMIFS(Dépenses!$K:$K,Dépenses!$J:$J,$AG132,Dépenses!$H:$H,AQ$71)+
SUMIFS(Dépenses!$P:$P,Dépenses!$O:$O,$AG132,Dépenses!$M:$M,AQ$71)+
SUMIFS(Dépenses!$U:$U,Dépenses!$T:$T,$AG132,Dépenses!$R:$R,AQ$71))</f>
        <v>0</v>
      </c>
      <c r="AR132" s="40">
        <f>(SUMIFS(Dépenses!$F:$F,Dépenses!$E:$E,$AG132,Dépenses!$C:$C,AR$71)+
SUMIFS(Dépenses!$K:$K,Dépenses!$J:$J,$AG132,Dépenses!$H:$H,AR$71)+
SUMIFS(Dépenses!$P:$P,Dépenses!$O:$O,$AG132,Dépenses!$M:$M,AR$71)+
SUMIFS(Dépenses!$U:$U,Dépenses!$T:$T,$AG132,Dépenses!$R:$R,AR$71))</f>
        <v>0</v>
      </c>
      <c r="AS132" s="40">
        <f>(SUMIFS(Dépenses!$F:$F,Dépenses!$E:$E,$AG132,Dépenses!$C:$C,AS$71)+
SUMIFS(Dépenses!$K:$K,Dépenses!$J:$J,$AG132,Dépenses!$H:$H,AS$71)+
SUMIFS(Dépenses!$P:$P,Dépenses!$O:$O,$AG132,Dépenses!$M:$M,AS$71)+
SUMIFS(Dépenses!$U:$U,Dépenses!$T:$T,$AG132,Dépenses!$R:$R,AS$71))</f>
        <v>0</v>
      </c>
    </row>
    <row r="133" spans="19:45" x14ac:dyDescent="0.25">
      <c r="S133" s="38">
        <v>28</v>
      </c>
      <c r="T133" s="40">
        <f t="shared" si="47"/>
        <v>0</v>
      </c>
      <c r="U133" s="40">
        <f t="shared" si="47"/>
        <v>0</v>
      </c>
      <c r="V133" s="40">
        <f t="shared" si="47"/>
        <v>0</v>
      </c>
      <c r="W133" s="40">
        <f t="shared" si="47"/>
        <v>0</v>
      </c>
      <c r="X133" s="40">
        <f t="shared" si="47"/>
        <v>0</v>
      </c>
      <c r="Y133" s="40">
        <f t="shared" si="47"/>
        <v>0</v>
      </c>
      <c r="Z133" s="40">
        <f t="shared" si="47"/>
        <v>0</v>
      </c>
      <c r="AA133" s="40">
        <f t="shared" si="47"/>
        <v>0</v>
      </c>
      <c r="AB133" s="40">
        <f t="shared" si="47"/>
        <v>0</v>
      </c>
      <c r="AC133" s="40">
        <f t="shared" si="47"/>
        <v>0</v>
      </c>
      <c r="AD133" s="40">
        <f t="shared" si="47"/>
        <v>0</v>
      </c>
      <c r="AE133" s="40">
        <f t="shared" si="47"/>
        <v>0</v>
      </c>
      <c r="AG133" s="38">
        <v>28</v>
      </c>
      <c r="AH133" s="40">
        <f>(SUMIFS(Dépenses!$F:$F,Dépenses!$E:$E,$AG133,Dépenses!$C:$C,AH$71)+
SUMIFS(Dépenses!$K:$K,Dépenses!$J:$J,$AG133,Dépenses!$H:$H,AH$71)+
SUMIFS(Dépenses!$P:$P,Dépenses!$O:$O,$AG133,Dépenses!$M:$M,AH$71)+
SUMIFS(Dépenses!$U:$U,Dépenses!$T:$T,$AG133,Dépenses!$R:$R,AH$71))</f>
        <v>0</v>
      </c>
      <c r="AI133" s="40">
        <f>(SUMIFS(Dépenses!$F:$F,Dépenses!$E:$E,$AG133,Dépenses!$C:$C,AI$71)+
SUMIFS(Dépenses!$K:$K,Dépenses!$J:$J,$AG133,Dépenses!$H:$H,AI$71)+
SUMIFS(Dépenses!$P:$P,Dépenses!$O:$O,$AG133,Dépenses!$M:$M,AI$71)+
SUMIFS(Dépenses!$U:$U,Dépenses!$T:$T,$AG133,Dépenses!$R:$R,AI$71))</f>
        <v>0</v>
      </c>
      <c r="AJ133" s="40">
        <f>(SUMIFS(Dépenses!$F:$F,Dépenses!$E:$E,$AG133,Dépenses!$C:$C,AJ$71)+
SUMIFS(Dépenses!$K:$K,Dépenses!$J:$J,$AG133,Dépenses!$H:$H,AJ$71)+
SUMIFS(Dépenses!$P:$P,Dépenses!$O:$O,$AG133,Dépenses!$M:$M,AJ$71)+
SUMIFS(Dépenses!$U:$U,Dépenses!$T:$T,$AG133,Dépenses!$R:$R,AJ$71))</f>
        <v>0</v>
      </c>
      <c r="AK133" s="40">
        <f>(SUMIFS(Dépenses!$F:$F,Dépenses!$E:$E,$AG133,Dépenses!$C:$C,AK$71)+
SUMIFS(Dépenses!$K:$K,Dépenses!$J:$J,$AG133,Dépenses!$H:$H,AK$71)+
SUMIFS(Dépenses!$P:$P,Dépenses!$O:$O,$AG133,Dépenses!$M:$M,AK$71)+
SUMIFS(Dépenses!$U:$U,Dépenses!$T:$T,$AG133,Dépenses!$R:$R,AK$71))</f>
        <v>0</v>
      </c>
      <c r="AL133" s="40">
        <f>(SUMIFS(Dépenses!$F:$F,Dépenses!$E:$E,$AG133,Dépenses!$C:$C,AL$71)+
SUMIFS(Dépenses!$K:$K,Dépenses!$J:$J,$AG133,Dépenses!$H:$H,AL$71)+
SUMIFS(Dépenses!$P:$P,Dépenses!$O:$O,$AG133,Dépenses!$M:$M,AL$71)+
SUMIFS(Dépenses!$U:$U,Dépenses!$T:$T,$AG133,Dépenses!$R:$R,AL$71))</f>
        <v>0</v>
      </c>
      <c r="AM133" s="40">
        <f>(SUMIFS(Dépenses!$F:$F,Dépenses!$E:$E,$AG133,Dépenses!$C:$C,AM$71)+
SUMIFS(Dépenses!$K:$K,Dépenses!$J:$J,$AG133,Dépenses!$H:$H,AM$71)+
SUMIFS(Dépenses!$P:$P,Dépenses!$O:$O,$AG133,Dépenses!$M:$M,AM$71)+
SUMIFS(Dépenses!$U:$U,Dépenses!$T:$T,$AG133,Dépenses!$R:$R,AM$71))</f>
        <v>0</v>
      </c>
      <c r="AN133" s="40">
        <f>(SUMIFS(Dépenses!$F:$F,Dépenses!$E:$E,$AG133,Dépenses!$C:$C,AN$71)+
SUMIFS(Dépenses!$K:$K,Dépenses!$J:$J,$AG133,Dépenses!$H:$H,AN$71)+
SUMIFS(Dépenses!$P:$P,Dépenses!$O:$O,$AG133,Dépenses!$M:$M,AN$71)+
SUMIFS(Dépenses!$U:$U,Dépenses!$T:$T,$AG133,Dépenses!$R:$R,AN$71))</f>
        <v>0</v>
      </c>
      <c r="AO133" s="40">
        <f>(SUMIFS(Dépenses!$F:$F,Dépenses!$E:$E,$AG133,Dépenses!$C:$C,AO$71)+
SUMIFS(Dépenses!$K:$K,Dépenses!$J:$J,$AG133,Dépenses!$H:$H,AO$71)+
SUMIFS(Dépenses!$P:$P,Dépenses!$O:$O,$AG133,Dépenses!$M:$M,AO$71)+
SUMIFS(Dépenses!$U:$U,Dépenses!$T:$T,$AG133,Dépenses!$R:$R,AO$71))</f>
        <v>0</v>
      </c>
      <c r="AP133" s="40">
        <f>(SUMIFS(Dépenses!$F:$F,Dépenses!$E:$E,$AG133,Dépenses!$C:$C,AP$71)+
SUMIFS(Dépenses!$K:$K,Dépenses!$J:$J,$AG133,Dépenses!$H:$H,AP$71)+
SUMIFS(Dépenses!$P:$P,Dépenses!$O:$O,$AG133,Dépenses!$M:$M,AP$71)+
SUMIFS(Dépenses!$U:$U,Dépenses!$T:$T,$AG133,Dépenses!$R:$R,AP$71))</f>
        <v>0</v>
      </c>
      <c r="AQ133" s="40">
        <f>(SUMIFS(Dépenses!$F:$F,Dépenses!$E:$E,$AG133,Dépenses!$C:$C,AQ$71)+
SUMIFS(Dépenses!$K:$K,Dépenses!$J:$J,$AG133,Dépenses!$H:$H,AQ$71)+
SUMIFS(Dépenses!$P:$P,Dépenses!$O:$O,$AG133,Dépenses!$M:$M,AQ$71)+
SUMIFS(Dépenses!$U:$U,Dépenses!$T:$T,$AG133,Dépenses!$R:$R,AQ$71))</f>
        <v>0</v>
      </c>
      <c r="AR133" s="40">
        <f>(SUMIFS(Dépenses!$F:$F,Dépenses!$E:$E,$AG133,Dépenses!$C:$C,AR$71)+
SUMIFS(Dépenses!$K:$K,Dépenses!$J:$J,$AG133,Dépenses!$H:$H,AR$71)+
SUMIFS(Dépenses!$P:$P,Dépenses!$O:$O,$AG133,Dépenses!$M:$M,AR$71)+
SUMIFS(Dépenses!$U:$U,Dépenses!$T:$T,$AG133,Dépenses!$R:$R,AR$71))</f>
        <v>0</v>
      </c>
      <c r="AS133" s="40">
        <f>(SUMIFS(Dépenses!$F:$F,Dépenses!$E:$E,$AG133,Dépenses!$C:$C,AS$71)+
SUMIFS(Dépenses!$K:$K,Dépenses!$J:$J,$AG133,Dépenses!$H:$H,AS$71)+
SUMIFS(Dépenses!$P:$P,Dépenses!$O:$O,$AG133,Dépenses!$M:$M,AS$71)+
SUMIFS(Dépenses!$U:$U,Dépenses!$T:$T,$AG133,Dépenses!$R:$R,AS$71))</f>
        <v>0</v>
      </c>
    </row>
    <row r="134" spans="19:45" x14ac:dyDescent="0.25">
      <c r="S134" s="38">
        <v>29</v>
      </c>
      <c r="T134" s="40">
        <f>IFERROR(HLOOKUP(DATE($B$2,T$104,$S134),$B$15:$B$16,2,FALSE),0)</f>
        <v>0</v>
      </c>
      <c r="U134" s="24"/>
      <c r="V134" s="40">
        <f t="shared" ref="V134:AE135" si="48">IFERROR(HLOOKUP(DATE($B$2,V$104,$S134),$B$15:$B$16,2,FALSE),0)</f>
        <v>0</v>
      </c>
      <c r="W134" s="40">
        <f t="shared" si="48"/>
        <v>0</v>
      </c>
      <c r="X134" s="40">
        <f t="shared" si="48"/>
        <v>0</v>
      </c>
      <c r="Y134" s="40">
        <f t="shared" si="48"/>
        <v>0</v>
      </c>
      <c r="Z134" s="40">
        <f t="shared" si="48"/>
        <v>0</v>
      </c>
      <c r="AA134" s="40">
        <f t="shared" si="48"/>
        <v>0</v>
      </c>
      <c r="AB134" s="40">
        <f t="shared" si="48"/>
        <v>0</v>
      </c>
      <c r="AC134" s="40">
        <f t="shared" si="48"/>
        <v>0</v>
      </c>
      <c r="AD134" s="40">
        <f t="shared" si="48"/>
        <v>0</v>
      </c>
      <c r="AE134" s="40">
        <f t="shared" si="48"/>
        <v>0</v>
      </c>
      <c r="AG134" s="38">
        <v>29</v>
      </c>
      <c r="AH134" s="40">
        <f>(SUMIFS(Dépenses!$F:$F,Dépenses!$E:$E,$AG134,Dépenses!$C:$C,AH$71)+
SUMIFS(Dépenses!$K:$K,Dépenses!$J:$J,$AG134,Dépenses!$H:$H,AH$71)+
SUMIFS(Dépenses!$P:$P,Dépenses!$O:$O,$AG134,Dépenses!$M:$M,AH$71)+
SUMIFS(Dépenses!$U:$U,Dépenses!$T:$T,$AG134,Dépenses!$R:$R,AH$71))</f>
        <v>0</v>
      </c>
      <c r="AI134" s="40">
        <f>(SUMIFS(Dépenses!$F:$F,Dépenses!$E:$E,$AG134,Dépenses!$C:$C,AI$71)+
SUMIFS(Dépenses!$K:$K,Dépenses!$J:$J,$AG134,Dépenses!$H:$H,AI$71)+
SUMIFS(Dépenses!$P:$P,Dépenses!$O:$O,$AG134,Dépenses!$M:$M,AI$71)+
SUMIFS(Dépenses!$U:$U,Dépenses!$T:$T,$AG134,Dépenses!$R:$R,AI$71))</f>
        <v>0</v>
      </c>
      <c r="AJ134" s="40">
        <f>(SUMIFS(Dépenses!$F:$F,Dépenses!$E:$E,$AG134,Dépenses!$C:$C,AJ$71)+
SUMIFS(Dépenses!$K:$K,Dépenses!$J:$J,$AG134,Dépenses!$H:$H,AJ$71)+
SUMIFS(Dépenses!$P:$P,Dépenses!$O:$O,$AG134,Dépenses!$M:$M,AJ$71)+
SUMIFS(Dépenses!$U:$U,Dépenses!$T:$T,$AG134,Dépenses!$R:$R,AJ$71))</f>
        <v>0</v>
      </c>
      <c r="AK134" s="40">
        <f>(SUMIFS(Dépenses!$F:$F,Dépenses!$E:$E,$AG134,Dépenses!$C:$C,AK$71)+
SUMIFS(Dépenses!$K:$K,Dépenses!$J:$J,$AG134,Dépenses!$H:$H,AK$71)+
SUMIFS(Dépenses!$P:$P,Dépenses!$O:$O,$AG134,Dépenses!$M:$M,AK$71)+
SUMIFS(Dépenses!$U:$U,Dépenses!$T:$T,$AG134,Dépenses!$R:$R,AK$71))</f>
        <v>0</v>
      </c>
      <c r="AL134" s="40">
        <f>(SUMIFS(Dépenses!$F:$F,Dépenses!$E:$E,$AG134,Dépenses!$C:$C,AL$71)+
SUMIFS(Dépenses!$K:$K,Dépenses!$J:$J,$AG134,Dépenses!$H:$H,AL$71)+
SUMIFS(Dépenses!$P:$P,Dépenses!$O:$O,$AG134,Dépenses!$M:$M,AL$71)+
SUMIFS(Dépenses!$U:$U,Dépenses!$T:$T,$AG134,Dépenses!$R:$R,AL$71))</f>
        <v>0</v>
      </c>
      <c r="AM134" s="40">
        <f>(SUMIFS(Dépenses!$F:$F,Dépenses!$E:$E,$AG134,Dépenses!$C:$C,AM$71)+
SUMIFS(Dépenses!$K:$K,Dépenses!$J:$J,$AG134,Dépenses!$H:$H,AM$71)+
SUMIFS(Dépenses!$P:$P,Dépenses!$O:$O,$AG134,Dépenses!$M:$M,AM$71)+
SUMIFS(Dépenses!$U:$U,Dépenses!$T:$T,$AG134,Dépenses!$R:$R,AM$71))</f>
        <v>0</v>
      </c>
      <c r="AN134" s="40">
        <f>(SUMIFS(Dépenses!$F:$F,Dépenses!$E:$E,$AG134,Dépenses!$C:$C,AN$71)+
SUMIFS(Dépenses!$K:$K,Dépenses!$J:$J,$AG134,Dépenses!$H:$H,AN$71)+
SUMIFS(Dépenses!$P:$P,Dépenses!$O:$O,$AG134,Dépenses!$M:$M,AN$71)+
SUMIFS(Dépenses!$U:$U,Dépenses!$T:$T,$AG134,Dépenses!$R:$R,AN$71))</f>
        <v>0</v>
      </c>
      <c r="AO134" s="40">
        <f>(SUMIFS(Dépenses!$F:$F,Dépenses!$E:$E,$AG134,Dépenses!$C:$C,AO$71)+
SUMIFS(Dépenses!$K:$K,Dépenses!$J:$J,$AG134,Dépenses!$H:$H,AO$71)+
SUMIFS(Dépenses!$P:$P,Dépenses!$O:$O,$AG134,Dépenses!$M:$M,AO$71)+
SUMIFS(Dépenses!$U:$U,Dépenses!$T:$T,$AG134,Dépenses!$R:$R,AO$71))</f>
        <v>0</v>
      </c>
      <c r="AP134" s="40">
        <f>(SUMIFS(Dépenses!$F:$F,Dépenses!$E:$E,$AG134,Dépenses!$C:$C,AP$71)+
SUMIFS(Dépenses!$K:$K,Dépenses!$J:$J,$AG134,Dépenses!$H:$H,AP$71)+
SUMIFS(Dépenses!$P:$P,Dépenses!$O:$O,$AG134,Dépenses!$M:$M,AP$71)+
SUMIFS(Dépenses!$U:$U,Dépenses!$T:$T,$AG134,Dépenses!$R:$R,AP$71))</f>
        <v>0</v>
      </c>
      <c r="AQ134" s="40">
        <f>(SUMIFS(Dépenses!$F:$F,Dépenses!$E:$E,$AG134,Dépenses!$C:$C,AQ$71)+
SUMIFS(Dépenses!$K:$K,Dépenses!$J:$J,$AG134,Dépenses!$H:$H,AQ$71)+
SUMIFS(Dépenses!$P:$P,Dépenses!$O:$O,$AG134,Dépenses!$M:$M,AQ$71)+
SUMIFS(Dépenses!$U:$U,Dépenses!$T:$T,$AG134,Dépenses!$R:$R,AQ$71))</f>
        <v>0</v>
      </c>
      <c r="AR134" s="40">
        <f>(SUMIFS(Dépenses!$F:$F,Dépenses!$E:$E,$AG134,Dépenses!$C:$C,AR$71)+
SUMIFS(Dépenses!$K:$K,Dépenses!$J:$J,$AG134,Dépenses!$H:$H,AR$71)+
SUMIFS(Dépenses!$P:$P,Dépenses!$O:$O,$AG134,Dépenses!$M:$M,AR$71)+
SUMIFS(Dépenses!$U:$U,Dépenses!$T:$T,$AG134,Dépenses!$R:$R,AR$71))</f>
        <v>0</v>
      </c>
      <c r="AS134" s="40">
        <f>(SUMIFS(Dépenses!$F:$F,Dépenses!$E:$E,$AG134,Dépenses!$C:$C,AS$71)+
SUMIFS(Dépenses!$K:$K,Dépenses!$J:$J,$AG134,Dépenses!$H:$H,AS$71)+
SUMIFS(Dépenses!$P:$P,Dépenses!$O:$O,$AG134,Dépenses!$M:$M,AS$71)+
SUMIFS(Dépenses!$U:$U,Dépenses!$T:$T,$AG134,Dépenses!$R:$R,AS$71))</f>
        <v>0</v>
      </c>
    </row>
    <row r="135" spans="19:45" x14ac:dyDescent="0.25">
      <c r="S135" s="38">
        <v>30</v>
      </c>
      <c r="T135" s="40">
        <f>IFERROR(HLOOKUP(DATE($B$2,T$104,$S135),$B$15:$B$16,2,FALSE),0)</f>
        <v>0</v>
      </c>
      <c r="U135" s="24"/>
      <c r="V135" s="40">
        <f t="shared" si="48"/>
        <v>0</v>
      </c>
      <c r="W135" s="40">
        <f t="shared" si="48"/>
        <v>0</v>
      </c>
      <c r="X135" s="40">
        <f t="shared" si="48"/>
        <v>0</v>
      </c>
      <c r="Y135" s="40">
        <f t="shared" si="48"/>
        <v>0</v>
      </c>
      <c r="Z135" s="40">
        <f t="shared" si="48"/>
        <v>0</v>
      </c>
      <c r="AA135" s="40">
        <f t="shared" si="48"/>
        <v>0</v>
      </c>
      <c r="AB135" s="40">
        <f t="shared" si="48"/>
        <v>0</v>
      </c>
      <c r="AC135" s="40">
        <f t="shared" si="48"/>
        <v>0</v>
      </c>
      <c r="AD135" s="40">
        <f t="shared" si="48"/>
        <v>0</v>
      </c>
      <c r="AE135" s="40">
        <f t="shared" si="48"/>
        <v>0</v>
      </c>
      <c r="AG135" s="38">
        <v>30</v>
      </c>
      <c r="AH135" s="40">
        <f>(SUMIFS(Dépenses!$F:$F,Dépenses!$E:$E,$AG135,Dépenses!$C:$C,AH$71)+
SUMIFS(Dépenses!$K:$K,Dépenses!$J:$J,$AG135,Dépenses!$H:$H,AH$71)+
SUMIFS(Dépenses!$P:$P,Dépenses!$O:$O,$AG135,Dépenses!$M:$M,AH$71)+
SUMIFS(Dépenses!$U:$U,Dépenses!$T:$T,$AG135,Dépenses!$R:$R,AH$71))</f>
        <v>0</v>
      </c>
      <c r="AI135" s="40">
        <f>(SUMIFS(Dépenses!$F:$F,Dépenses!$E:$E,$AG135,Dépenses!$C:$C,AI$71)+
SUMIFS(Dépenses!$K:$K,Dépenses!$J:$J,$AG135,Dépenses!$H:$H,AI$71)+
SUMIFS(Dépenses!$P:$P,Dépenses!$O:$O,$AG135,Dépenses!$M:$M,AI$71)+
SUMIFS(Dépenses!$U:$U,Dépenses!$T:$T,$AG135,Dépenses!$R:$R,AI$71))</f>
        <v>0</v>
      </c>
      <c r="AJ135" s="40">
        <f>(SUMIFS(Dépenses!$F:$F,Dépenses!$E:$E,$AG135,Dépenses!$C:$C,AJ$71)+
SUMIFS(Dépenses!$K:$K,Dépenses!$J:$J,$AG135,Dépenses!$H:$H,AJ$71)+
SUMIFS(Dépenses!$P:$P,Dépenses!$O:$O,$AG135,Dépenses!$M:$M,AJ$71)+
SUMIFS(Dépenses!$U:$U,Dépenses!$T:$T,$AG135,Dépenses!$R:$R,AJ$71))</f>
        <v>0</v>
      </c>
      <c r="AK135" s="40">
        <f>(SUMIFS(Dépenses!$F:$F,Dépenses!$E:$E,$AG135,Dépenses!$C:$C,AK$71)+
SUMIFS(Dépenses!$K:$K,Dépenses!$J:$J,$AG135,Dépenses!$H:$H,AK$71)+
SUMIFS(Dépenses!$P:$P,Dépenses!$O:$O,$AG135,Dépenses!$M:$M,AK$71)+
SUMIFS(Dépenses!$U:$U,Dépenses!$T:$T,$AG135,Dépenses!$R:$R,AK$71))</f>
        <v>0</v>
      </c>
      <c r="AL135" s="40">
        <f>(SUMIFS(Dépenses!$F:$F,Dépenses!$E:$E,$AG135,Dépenses!$C:$C,AL$71)+
SUMIFS(Dépenses!$K:$K,Dépenses!$J:$J,$AG135,Dépenses!$H:$H,AL$71)+
SUMIFS(Dépenses!$P:$P,Dépenses!$O:$O,$AG135,Dépenses!$M:$M,AL$71)+
SUMIFS(Dépenses!$U:$U,Dépenses!$T:$T,$AG135,Dépenses!$R:$R,AL$71))</f>
        <v>0</v>
      </c>
      <c r="AM135" s="40">
        <f>(SUMIFS(Dépenses!$F:$F,Dépenses!$E:$E,$AG135,Dépenses!$C:$C,AM$71)+
SUMIFS(Dépenses!$K:$K,Dépenses!$J:$J,$AG135,Dépenses!$H:$H,AM$71)+
SUMIFS(Dépenses!$P:$P,Dépenses!$O:$O,$AG135,Dépenses!$M:$M,AM$71)+
SUMIFS(Dépenses!$U:$U,Dépenses!$T:$T,$AG135,Dépenses!$R:$R,AM$71))</f>
        <v>0</v>
      </c>
      <c r="AN135" s="40">
        <f>(SUMIFS(Dépenses!$F:$F,Dépenses!$E:$E,$AG135,Dépenses!$C:$C,AN$71)+
SUMIFS(Dépenses!$K:$K,Dépenses!$J:$J,$AG135,Dépenses!$H:$H,AN$71)+
SUMIFS(Dépenses!$P:$P,Dépenses!$O:$O,$AG135,Dépenses!$M:$M,AN$71)+
SUMIFS(Dépenses!$U:$U,Dépenses!$T:$T,$AG135,Dépenses!$R:$R,AN$71))</f>
        <v>0</v>
      </c>
      <c r="AO135" s="40">
        <f>(SUMIFS(Dépenses!$F:$F,Dépenses!$E:$E,$AG135,Dépenses!$C:$C,AO$71)+
SUMIFS(Dépenses!$K:$K,Dépenses!$J:$J,$AG135,Dépenses!$H:$H,AO$71)+
SUMIFS(Dépenses!$P:$P,Dépenses!$O:$O,$AG135,Dépenses!$M:$M,AO$71)+
SUMIFS(Dépenses!$U:$U,Dépenses!$T:$T,$AG135,Dépenses!$R:$R,AO$71))</f>
        <v>0</v>
      </c>
      <c r="AP135" s="40">
        <f>(SUMIFS(Dépenses!$F:$F,Dépenses!$E:$E,$AG135,Dépenses!$C:$C,AP$71)+
SUMIFS(Dépenses!$K:$K,Dépenses!$J:$J,$AG135,Dépenses!$H:$H,AP$71)+
SUMIFS(Dépenses!$P:$P,Dépenses!$O:$O,$AG135,Dépenses!$M:$M,AP$71)+
SUMIFS(Dépenses!$U:$U,Dépenses!$T:$T,$AG135,Dépenses!$R:$R,AP$71))</f>
        <v>0</v>
      </c>
      <c r="AQ135" s="40">
        <f>(SUMIFS(Dépenses!$F:$F,Dépenses!$E:$E,$AG135,Dépenses!$C:$C,AQ$71)+
SUMIFS(Dépenses!$K:$K,Dépenses!$J:$J,$AG135,Dépenses!$H:$H,AQ$71)+
SUMIFS(Dépenses!$P:$P,Dépenses!$O:$O,$AG135,Dépenses!$M:$M,AQ$71)+
SUMIFS(Dépenses!$U:$U,Dépenses!$T:$T,$AG135,Dépenses!$R:$R,AQ$71))</f>
        <v>0</v>
      </c>
      <c r="AR135" s="40">
        <f>(SUMIFS(Dépenses!$F:$F,Dépenses!$E:$E,$AG135,Dépenses!$C:$C,AR$71)+
SUMIFS(Dépenses!$K:$K,Dépenses!$J:$J,$AG135,Dépenses!$H:$H,AR$71)+
SUMIFS(Dépenses!$P:$P,Dépenses!$O:$O,$AG135,Dépenses!$M:$M,AR$71)+
SUMIFS(Dépenses!$U:$U,Dépenses!$T:$T,$AG135,Dépenses!$R:$R,AR$71))</f>
        <v>0</v>
      </c>
      <c r="AS135" s="40">
        <f>(SUMIFS(Dépenses!$F:$F,Dépenses!$E:$E,$AG135,Dépenses!$C:$C,AS$71)+
SUMIFS(Dépenses!$K:$K,Dépenses!$J:$J,$AG135,Dépenses!$H:$H,AS$71)+
SUMIFS(Dépenses!$P:$P,Dépenses!$O:$O,$AG135,Dépenses!$M:$M,AS$71)+
SUMIFS(Dépenses!$U:$U,Dépenses!$T:$T,$AG135,Dépenses!$R:$R,AS$71))</f>
        <v>0</v>
      </c>
    </row>
    <row r="136" spans="19:45" x14ac:dyDescent="0.25">
      <c r="S136" s="38">
        <v>31</v>
      </c>
      <c r="T136" s="40">
        <f>IFERROR(HLOOKUP(DATE($B$2,T$104,$S136),$B$15:$B$16,2,FALSE),0)</f>
        <v>0</v>
      </c>
      <c r="U136" s="24"/>
      <c r="V136" s="40">
        <f>IFERROR(HLOOKUP(DATE($B$2,V$104,$S136),$B$15:$B$16,2,FALSE),0)</f>
        <v>0</v>
      </c>
      <c r="W136" s="24"/>
      <c r="X136" s="40">
        <f>IFERROR(HLOOKUP(DATE($B$2,X$104,$S136),$B$15:$B$16,2,FALSE),0)</f>
        <v>0</v>
      </c>
      <c r="Y136" s="24"/>
      <c r="Z136" s="40">
        <f>IFERROR(HLOOKUP(DATE($B$2,Z$104,$S136),$B$15:$B$16,2,FALSE),0)</f>
        <v>0</v>
      </c>
      <c r="AA136" s="40">
        <f>IFERROR(HLOOKUP(DATE($B$2,AA$104,$S136),$B$15:$B$16,2,FALSE),0)</f>
        <v>0</v>
      </c>
      <c r="AB136" s="24"/>
      <c r="AC136" s="40">
        <f>IFERROR(HLOOKUP(DATE($B$2,AC$104,$S136),$B$15:$B$16,2,FALSE),0)</f>
        <v>0</v>
      </c>
      <c r="AD136" s="24"/>
      <c r="AE136" s="40">
        <f>IFERROR(HLOOKUP(DATE($B$2,AE$104,$S136),$B$15:$B$16,2,FALSE),0)</f>
        <v>0</v>
      </c>
      <c r="AG136" s="38">
        <v>31</v>
      </c>
      <c r="AH136" s="40">
        <f>(SUMIFS(Dépenses!$F:$F,Dépenses!$E:$E,$AG136,Dépenses!$C:$C,AH$71)+
SUMIFS(Dépenses!$K:$K,Dépenses!$J:$J,$AG136,Dépenses!$H:$H,AH$71)+
SUMIFS(Dépenses!$P:$P,Dépenses!$O:$O,$AG136,Dépenses!$M:$M,AH$71)+
SUMIFS(Dépenses!$U:$U,Dépenses!$T:$T,$AG136,Dépenses!$R:$R,AH$71))</f>
        <v>0</v>
      </c>
      <c r="AI136" s="40">
        <f>(SUMIFS(Dépenses!$F:$F,Dépenses!$E:$E,$AG136,Dépenses!$C:$C,AI$71)+
SUMIFS(Dépenses!$K:$K,Dépenses!$J:$J,$AG136,Dépenses!$H:$H,AI$71)+
SUMIFS(Dépenses!$P:$P,Dépenses!$O:$O,$AG136,Dépenses!$M:$M,AI$71)+
SUMIFS(Dépenses!$U:$U,Dépenses!$T:$T,$AG136,Dépenses!$R:$R,AI$71))</f>
        <v>0</v>
      </c>
      <c r="AJ136" s="40">
        <f>(SUMIFS(Dépenses!$F:$F,Dépenses!$E:$E,$AG136,Dépenses!$C:$C,AJ$71)+
SUMIFS(Dépenses!$K:$K,Dépenses!$J:$J,$AG136,Dépenses!$H:$H,AJ$71)+
SUMIFS(Dépenses!$P:$P,Dépenses!$O:$O,$AG136,Dépenses!$M:$M,AJ$71)+
SUMIFS(Dépenses!$U:$U,Dépenses!$T:$T,$AG136,Dépenses!$R:$R,AJ$71))</f>
        <v>0</v>
      </c>
      <c r="AK136" s="40">
        <f>(SUMIFS(Dépenses!$F:$F,Dépenses!$E:$E,$AG136,Dépenses!$C:$C,AK$71)+
SUMIFS(Dépenses!$K:$K,Dépenses!$J:$J,$AG136,Dépenses!$H:$H,AK$71)+
SUMIFS(Dépenses!$P:$P,Dépenses!$O:$O,$AG136,Dépenses!$M:$M,AK$71)+
SUMIFS(Dépenses!$U:$U,Dépenses!$T:$T,$AG136,Dépenses!$R:$R,AK$71))</f>
        <v>0</v>
      </c>
      <c r="AL136" s="40">
        <f>(SUMIFS(Dépenses!$F:$F,Dépenses!$E:$E,$AG136,Dépenses!$C:$C,AL$71)+
SUMIFS(Dépenses!$K:$K,Dépenses!$J:$J,$AG136,Dépenses!$H:$H,AL$71)+
SUMIFS(Dépenses!$P:$P,Dépenses!$O:$O,$AG136,Dépenses!$M:$M,AL$71)+
SUMIFS(Dépenses!$U:$U,Dépenses!$T:$T,$AG136,Dépenses!$R:$R,AL$71))</f>
        <v>0</v>
      </c>
      <c r="AM136" s="40">
        <f>(SUMIFS(Dépenses!$F:$F,Dépenses!$E:$E,$AG136,Dépenses!$C:$C,AM$71)+
SUMIFS(Dépenses!$K:$K,Dépenses!$J:$J,$AG136,Dépenses!$H:$H,AM$71)+
SUMIFS(Dépenses!$P:$P,Dépenses!$O:$O,$AG136,Dépenses!$M:$M,AM$71)+
SUMIFS(Dépenses!$U:$U,Dépenses!$T:$T,$AG136,Dépenses!$R:$R,AM$71))</f>
        <v>0</v>
      </c>
      <c r="AN136" s="40">
        <f>(SUMIFS(Dépenses!$F:$F,Dépenses!$E:$E,$AG136,Dépenses!$C:$C,AN$71)+
SUMIFS(Dépenses!$K:$K,Dépenses!$J:$J,$AG136,Dépenses!$H:$H,AN$71)+
SUMIFS(Dépenses!$P:$P,Dépenses!$O:$O,$AG136,Dépenses!$M:$M,AN$71)+
SUMIFS(Dépenses!$U:$U,Dépenses!$T:$T,$AG136,Dépenses!$R:$R,AN$71))</f>
        <v>0</v>
      </c>
      <c r="AO136" s="40">
        <f>(SUMIFS(Dépenses!$F:$F,Dépenses!$E:$E,$AG136,Dépenses!$C:$C,AO$71)+
SUMIFS(Dépenses!$K:$K,Dépenses!$J:$J,$AG136,Dépenses!$H:$H,AO$71)+
SUMIFS(Dépenses!$P:$P,Dépenses!$O:$O,$AG136,Dépenses!$M:$M,AO$71)+
SUMIFS(Dépenses!$U:$U,Dépenses!$T:$T,$AG136,Dépenses!$R:$R,AO$71))</f>
        <v>0</v>
      </c>
      <c r="AP136" s="40">
        <f>(SUMIFS(Dépenses!$F:$F,Dépenses!$E:$E,$AG136,Dépenses!$C:$C,AP$71)+
SUMIFS(Dépenses!$K:$K,Dépenses!$J:$J,$AG136,Dépenses!$H:$H,AP$71)+
SUMIFS(Dépenses!$P:$P,Dépenses!$O:$O,$AG136,Dépenses!$M:$M,AP$71)+
SUMIFS(Dépenses!$U:$U,Dépenses!$T:$T,$AG136,Dépenses!$R:$R,AP$71))</f>
        <v>0</v>
      </c>
      <c r="AQ136" s="40">
        <f>(SUMIFS(Dépenses!$F:$F,Dépenses!$E:$E,$AG136,Dépenses!$C:$C,AQ$71)+
SUMIFS(Dépenses!$K:$K,Dépenses!$J:$J,$AG136,Dépenses!$H:$H,AQ$71)+
SUMIFS(Dépenses!$P:$P,Dépenses!$O:$O,$AG136,Dépenses!$M:$M,AQ$71)+
SUMIFS(Dépenses!$U:$U,Dépenses!$T:$T,$AG136,Dépenses!$R:$R,AQ$71))</f>
        <v>0</v>
      </c>
      <c r="AR136" s="40">
        <f>(SUMIFS(Dépenses!$F:$F,Dépenses!$E:$E,$AG136,Dépenses!$C:$C,AR$71)+
SUMIFS(Dépenses!$K:$K,Dépenses!$J:$J,$AG136,Dépenses!$H:$H,AR$71)+
SUMIFS(Dépenses!$P:$P,Dépenses!$O:$O,$AG136,Dépenses!$M:$M,AR$71)+
SUMIFS(Dépenses!$U:$U,Dépenses!$T:$T,$AG136,Dépenses!$R:$R,AR$71))</f>
        <v>0</v>
      </c>
      <c r="AS136" s="40">
        <f>(SUMIFS(Dépenses!$F:$F,Dépenses!$E:$E,$AG136,Dépenses!$C:$C,AS$71)+
SUMIFS(Dépenses!$K:$K,Dépenses!$J:$J,$AG136,Dépenses!$H:$H,AS$71)+
SUMIFS(Dépenses!$P:$P,Dépenses!$O:$O,$AG136,Dépenses!$M:$M,AS$71)+
SUMIFS(Dépenses!$U:$U,Dépenses!$T:$T,$AG136,Dépenses!$R:$R,AS$71))</f>
        <v>0</v>
      </c>
    </row>
    <row r="137" spans="19:45" x14ac:dyDescent="0.25">
      <c r="S137" s="1"/>
    </row>
  </sheetData>
  <sheetProtection sheet="1" objects="1" selectLockedCells="1"/>
  <mergeCells count="3">
    <mergeCell ref="A4:B4"/>
    <mergeCell ref="A9:B9"/>
    <mergeCell ref="A14:B14"/>
  </mergeCells>
  <conditionalFormatting sqref="E4:P34">
    <cfRule type="expression" dxfId="1" priority="3">
      <formula>$B$20=AH3</formula>
    </cfRule>
  </conditionalFormatting>
  <conditionalFormatting sqref="Q5:Q35">
    <cfRule type="expression" dxfId="0" priority="1">
      <formula>$B$20=AT4</formula>
    </cfRule>
  </conditionalFormatting>
  <dataValidations count="1">
    <dataValidation type="list" allowBlank="1" showInputMessage="1" showErrorMessage="1" sqref="C5" xr:uid="{0304B48D-2347-46A6-BDDF-308CDFAC362B}">
      <formula1>$D$2:$P$2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DF7B-77E3-4A00-9C2D-578BC9570A63}">
  <sheetPr>
    <tabColor rgb="FFCCCCCC"/>
  </sheetPr>
  <dimension ref="B3:F10"/>
  <sheetViews>
    <sheetView showGridLines="0" workbookViewId="0">
      <selection activeCell="H17" sqref="H17"/>
    </sheetView>
  </sheetViews>
  <sheetFormatPr baseColWidth="10" defaultRowHeight="15" x14ac:dyDescent="0.25"/>
  <cols>
    <col min="1" max="1" width="11.42578125" style="2"/>
    <col min="2" max="2" width="19" style="2" bestFit="1" customWidth="1"/>
    <col min="3" max="5" width="11.42578125" style="2"/>
    <col min="6" max="6" width="13.85546875" style="2" customWidth="1"/>
    <col min="7" max="16384" width="11.42578125" style="2"/>
  </cols>
  <sheetData>
    <row r="3" spans="2:6" ht="20.25" thickBot="1" x14ac:dyDescent="0.35">
      <c r="B3" s="258" t="s">
        <v>62</v>
      </c>
      <c r="C3" s="258"/>
      <c r="D3" s="258"/>
      <c r="E3" s="258"/>
    </row>
    <row r="4" spans="2:6" ht="15.75" thickTop="1" x14ac:dyDescent="0.25"/>
    <row r="5" spans="2:6" x14ac:dyDescent="0.25">
      <c r="C5" s="259" t="s">
        <v>60</v>
      </c>
      <c r="D5" s="259" t="s">
        <v>31</v>
      </c>
      <c r="E5" s="259" t="s">
        <v>61</v>
      </c>
      <c r="F5" s="255" t="s">
        <v>59</v>
      </c>
    </row>
    <row r="6" spans="2:6" x14ac:dyDescent="0.25">
      <c r="C6" s="260"/>
      <c r="D6" s="260"/>
      <c r="E6" s="260"/>
      <c r="F6" s="256"/>
    </row>
    <row r="7" spans="2:6" x14ac:dyDescent="0.25">
      <c r="C7" s="260"/>
      <c r="D7" s="260"/>
      <c r="E7" s="260"/>
      <c r="F7" s="257"/>
    </row>
    <row r="8" spans="2:6" x14ac:dyDescent="0.25">
      <c r="B8" s="87" t="s">
        <v>57</v>
      </c>
      <c r="C8" s="79"/>
      <c r="D8" s="80">
        <v>7.0000000000000007E-2</v>
      </c>
      <c r="E8" s="81">
        <f>C8*D8</f>
        <v>0</v>
      </c>
      <c r="F8" s="82">
        <f>E8/12</f>
        <v>0</v>
      </c>
    </row>
    <row r="9" spans="2:6" x14ac:dyDescent="0.25">
      <c r="B9" s="88" t="s">
        <v>58</v>
      </c>
      <c r="C9" s="83"/>
      <c r="D9" s="84">
        <v>7.0000000000000007E-2</v>
      </c>
      <c r="E9" s="85">
        <f>C9*D9</f>
        <v>0</v>
      </c>
      <c r="F9" s="86">
        <f>E9/12</f>
        <v>0</v>
      </c>
    </row>
    <row r="10" spans="2:6" x14ac:dyDescent="0.25">
      <c r="C10" s="78">
        <f t="shared" ref="C10:E10" si="0">SUM(C8:C9)</f>
        <v>0</v>
      </c>
      <c r="D10" s="26"/>
      <c r="E10" s="78">
        <f t="shared" si="0"/>
        <v>0</v>
      </c>
      <c r="F10" s="78">
        <f>SUM(F8:F9)</f>
        <v>0</v>
      </c>
    </row>
  </sheetData>
  <mergeCells count="5">
    <mergeCell ref="F5:F7"/>
    <mergeCell ref="B3:E3"/>
    <mergeCell ref="C5:C7"/>
    <mergeCell ref="D5:D7"/>
    <mergeCell ref="E5:E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Notice</vt:lpstr>
      <vt:lpstr>Recettes</vt:lpstr>
      <vt:lpstr>Dépenses</vt:lpstr>
      <vt:lpstr>Solde</vt:lpstr>
      <vt:lpstr>Détails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2026-01-24T14:18:10Z</dcterms:created>
  <dcterms:modified xsi:type="dcterms:W3CDTF">2026-01-25T14:07:27Z</dcterms:modified>
</cp:coreProperties>
</file>